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Customer Engagement\Contract Info\Surgical Mesh\"/>
    </mc:Choice>
  </mc:AlternateContent>
  <xr:revisionPtr revIDLastSave="0" documentId="13_ncr:1_{359A5E82-1C9A-4CF6-86EF-7F22575AF50E}" xr6:coauthVersionLast="47" xr6:coauthVersionMax="47" xr10:uidLastSave="{00000000-0000-0000-0000-000000000000}"/>
  <bookViews>
    <workbookView xWindow="-28920" yWindow="-4590" windowWidth="29040" windowHeight="15720" tabRatio="621" firstSheet="7" activeTab="7" xr2:uid="{00000000-000D-0000-FFFF-FFFF00000000}"/>
  </bookViews>
  <sheets>
    <sheet name="BP PL version control" sheetId="8" state="hidden" r:id="rId1"/>
    <sheet name="Guidance Notes" sheetId="6" state="hidden" r:id="rId2"/>
    <sheet name="Instructions" sheetId="14" state="hidden" r:id="rId3"/>
    <sheet name="Contract NPCs - Master Data" sheetId="11" state="hidden" r:id="rId4"/>
    <sheet name="NPC Allocation INput" sheetId="16" state="hidden" r:id="rId5"/>
    <sheet name="NPC Allocation OUTput" sheetId="15" state="hidden" r:id="rId6"/>
    <sheet name="PROC517 Delist NPCs" sheetId="13" state="hidden" r:id="rId7"/>
    <sheet name="Product Matrix by Lot" sheetId="18" r:id="rId8"/>
    <sheet name="Subcategories" sheetId="19" r:id="rId9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529" i="16" l="1"/>
  <c r="I530" i="16"/>
  <c r="J529" i="16"/>
  <c r="J530" i="16"/>
  <c r="I527" i="16"/>
  <c r="I528" i="16"/>
  <c r="J527" i="16"/>
  <c r="J528" i="16"/>
  <c r="I460" i="16" l="1"/>
  <c r="I461" i="16"/>
  <c r="I462" i="16"/>
  <c r="I463" i="16"/>
  <c r="I464" i="16"/>
  <c r="I465" i="16"/>
  <c r="I466" i="16"/>
  <c r="I467" i="16"/>
  <c r="I468" i="16"/>
  <c r="I469" i="16"/>
  <c r="I470" i="16"/>
  <c r="I471" i="16"/>
  <c r="I472" i="16"/>
  <c r="I473" i="16"/>
  <c r="I474" i="16"/>
  <c r="I475" i="16"/>
  <c r="I476" i="16"/>
  <c r="I477" i="16"/>
  <c r="I478" i="16"/>
  <c r="I479" i="16"/>
  <c r="I480" i="16"/>
  <c r="I481" i="16"/>
  <c r="I482" i="16"/>
  <c r="I483" i="16"/>
  <c r="I484" i="16"/>
  <c r="I485" i="16"/>
  <c r="I486" i="16"/>
  <c r="I487" i="16"/>
  <c r="I488" i="16"/>
  <c r="I489" i="16"/>
  <c r="I490" i="16"/>
  <c r="I491" i="16"/>
  <c r="I492" i="16"/>
  <c r="I493" i="16"/>
  <c r="I494" i="16"/>
  <c r="I495" i="16"/>
  <c r="I496" i="16"/>
  <c r="I497" i="16"/>
  <c r="I498" i="16"/>
  <c r="I499" i="16"/>
  <c r="I500" i="16"/>
  <c r="I501" i="16"/>
  <c r="I502" i="16"/>
  <c r="I503" i="16"/>
  <c r="I504" i="16"/>
  <c r="I505" i="16"/>
  <c r="I506" i="16"/>
  <c r="I507" i="16"/>
  <c r="I508" i="16"/>
  <c r="I509" i="16"/>
  <c r="I510" i="16"/>
  <c r="I511" i="16"/>
  <c r="I512" i="16"/>
  <c r="I513" i="16"/>
  <c r="I514" i="16"/>
  <c r="I515" i="16"/>
  <c r="I516" i="16"/>
  <c r="I517" i="16"/>
  <c r="I518" i="16"/>
  <c r="I519" i="16"/>
  <c r="I520" i="16"/>
  <c r="I521" i="16"/>
  <c r="I522" i="16"/>
  <c r="I523" i="16"/>
  <c r="I524" i="16"/>
  <c r="I525" i="16"/>
  <c r="I526" i="16"/>
  <c r="J460" i="16"/>
  <c r="J461" i="16"/>
  <c r="J462" i="16"/>
  <c r="J463" i="16"/>
  <c r="J464" i="16"/>
  <c r="J465" i="16"/>
  <c r="J466" i="16"/>
  <c r="J467" i="16"/>
  <c r="J468" i="16"/>
  <c r="J469" i="16"/>
  <c r="J470" i="16"/>
  <c r="J471" i="16"/>
  <c r="J472" i="16"/>
  <c r="J473" i="16"/>
  <c r="J474" i="16"/>
  <c r="J475" i="16"/>
  <c r="J476" i="16"/>
  <c r="J477" i="16"/>
  <c r="J478" i="16"/>
  <c r="J479" i="16"/>
  <c r="J480" i="16"/>
  <c r="J481" i="16"/>
  <c r="J482" i="16"/>
  <c r="J483" i="16"/>
  <c r="J484" i="16"/>
  <c r="J485" i="16"/>
  <c r="J486" i="16"/>
  <c r="J487" i="16"/>
  <c r="J488" i="16"/>
  <c r="J489" i="16"/>
  <c r="J490" i="16"/>
  <c r="J491" i="16"/>
  <c r="J492" i="16"/>
  <c r="J493" i="16"/>
  <c r="J494" i="16"/>
  <c r="J495" i="16"/>
  <c r="J496" i="16"/>
  <c r="J497" i="16"/>
  <c r="J498" i="16"/>
  <c r="J499" i="16"/>
  <c r="J500" i="16"/>
  <c r="J501" i="16"/>
  <c r="J502" i="16"/>
  <c r="J503" i="16"/>
  <c r="J504" i="16"/>
  <c r="J505" i="16"/>
  <c r="J506" i="16"/>
  <c r="J507" i="16"/>
  <c r="J508" i="16"/>
  <c r="J509" i="16"/>
  <c r="J510" i="16"/>
  <c r="J511" i="16"/>
  <c r="J512" i="16"/>
  <c r="J513" i="16"/>
  <c r="J514" i="16"/>
  <c r="J515" i="16"/>
  <c r="J516" i="16"/>
  <c r="J517" i="16"/>
  <c r="J518" i="16"/>
  <c r="J519" i="16"/>
  <c r="J520" i="16"/>
  <c r="J521" i="16"/>
  <c r="J522" i="16"/>
  <c r="J523" i="16"/>
  <c r="J524" i="16"/>
  <c r="J525" i="16"/>
  <c r="J526" i="16"/>
  <c r="I13" i="16" l="1"/>
  <c r="I14" i="16"/>
  <c r="I15" i="16"/>
  <c r="I16" i="16"/>
  <c r="I17" i="16"/>
  <c r="I18" i="16"/>
  <c r="I19" i="16"/>
  <c r="I20" i="16"/>
  <c r="I21" i="16"/>
  <c r="I22" i="16"/>
  <c r="I23" i="16"/>
  <c r="I24" i="16"/>
  <c r="I25" i="16"/>
  <c r="I26" i="16"/>
  <c r="I27" i="16"/>
  <c r="I28" i="16"/>
  <c r="I29" i="16"/>
  <c r="I30" i="16"/>
  <c r="I31" i="16"/>
  <c r="I32" i="16"/>
  <c r="I33" i="16"/>
  <c r="I34" i="16"/>
  <c r="I35" i="16"/>
  <c r="I36" i="16"/>
  <c r="I37" i="16"/>
  <c r="I38" i="16"/>
  <c r="I39" i="16"/>
  <c r="I40" i="16"/>
  <c r="I41" i="16"/>
  <c r="I42" i="16"/>
  <c r="I43" i="16"/>
  <c r="I44" i="16"/>
  <c r="I45" i="16"/>
  <c r="I46" i="16"/>
  <c r="I47" i="16"/>
  <c r="I48" i="16"/>
  <c r="I49" i="16"/>
  <c r="I50" i="16"/>
  <c r="I51" i="16"/>
  <c r="I52" i="16"/>
  <c r="I53" i="16"/>
  <c r="I54" i="16"/>
  <c r="I55" i="16"/>
  <c r="I56" i="16"/>
  <c r="I57" i="16"/>
  <c r="I58" i="16"/>
  <c r="I59" i="16"/>
  <c r="I60" i="16"/>
  <c r="I61" i="16"/>
  <c r="I62" i="16"/>
  <c r="I63" i="16"/>
  <c r="I64" i="16"/>
  <c r="I65" i="16"/>
  <c r="I66" i="16"/>
  <c r="I67" i="16"/>
  <c r="I68" i="16"/>
  <c r="I69" i="16"/>
  <c r="I70" i="16"/>
  <c r="I71" i="16"/>
  <c r="I72" i="16"/>
  <c r="I73" i="16"/>
  <c r="I74" i="16"/>
  <c r="I75" i="16"/>
  <c r="I76" i="16"/>
  <c r="I77" i="16"/>
  <c r="I78" i="16"/>
  <c r="I79" i="16"/>
  <c r="I80" i="16"/>
  <c r="I81" i="16"/>
  <c r="I82" i="16"/>
  <c r="I83" i="16"/>
  <c r="I84" i="16"/>
  <c r="I85" i="16"/>
  <c r="I86" i="16"/>
  <c r="I87" i="16"/>
  <c r="I88" i="16"/>
  <c r="I89" i="16"/>
  <c r="I90" i="16"/>
  <c r="I91" i="16"/>
  <c r="I92" i="16"/>
  <c r="I93" i="16"/>
  <c r="I94" i="16"/>
  <c r="I95" i="16"/>
  <c r="I96" i="16"/>
  <c r="I97" i="16"/>
  <c r="I98" i="16"/>
  <c r="I99" i="16"/>
  <c r="I100" i="16"/>
  <c r="I101" i="16"/>
  <c r="I102" i="16"/>
  <c r="I103" i="16"/>
  <c r="I104" i="16"/>
  <c r="I105" i="16"/>
  <c r="I106" i="16"/>
  <c r="I107" i="16"/>
  <c r="I108" i="16"/>
  <c r="I109" i="16"/>
  <c r="I110" i="16"/>
  <c r="I111" i="16"/>
  <c r="I112" i="16"/>
  <c r="I113" i="16"/>
  <c r="I114" i="16"/>
  <c r="I115" i="16"/>
  <c r="I116" i="16"/>
  <c r="I117" i="16"/>
  <c r="I118" i="16"/>
  <c r="I119" i="16"/>
  <c r="I120" i="16"/>
  <c r="I121" i="16"/>
  <c r="I122" i="16"/>
  <c r="I123" i="16"/>
  <c r="I124" i="16"/>
  <c r="I125" i="16"/>
  <c r="I126" i="16"/>
  <c r="I127" i="16"/>
  <c r="I128" i="16"/>
  <c r="I129" i="16"/>
  <c r="I130" i="16"/>
  <c r="I131" i="16"/>
  <c r="I132" i="16"/>
  <c r="I133" i="16"/>
  <c r="I134" i="16"/>
  <c r="I135" i="16"/>
  <c r="I136" i="16"/>
  <c r="I137" i="16"/>
  <c r="I138" i="16"/>
  <c r="I139" i="16"/>
  <c r="I140" i="16"/>
  <c r="I141" i="16"/>
  <c r="I142" i="16"/>
  <c r="I143" i="16"/>
  <c r="I144" i="16"/>
  <c r="I145" i="16"/>
  <c r="I146" i="16"/>
  <c r="I147" i="16"/>
  <c r="I148" i="16"/>
  <c r="I149" i="16"/>
  <c r="I150" i="16"/>
  <c r="I151" i="16"/>
  <c r="I152" i="16"/>
  <c r="I153" i="16"/>
  <c r="I154" i="16"/>
  <c r="I155" i="16"/>
  <c r="I156" i="16"/>
  <c r="I157" i="16"/>
  <c r="I158" i="16"/>
  <c r="I159" i="16"/>
  <c r="I160" i="16"/>
  <c r="I161" i="16"/>
  <c r="I162" i="16"/>
  <c r="I163" i="16"/>
  <c r="I164" i="16"/>
  <c r="I165" i="16"/>
  <c r="I166" i="16"/>
  <c r="I167" i="16"/>
  <c r="I168" i="16"/>
  <c r="I169" i="16"/>
  <c r="I170" i="16"/>
  <c r="I171" i="16"/>
  <c r="I172" i="16"/>
  <c r="I173" i="16"/>
  <c r="I174" i="16"/>
  <c r="I175" i="16"/>
  <c r="I176" i="16"/>
  <c r="I177" i="16"/>
  <c r="I178" i="16"/>
  <c r="I179" i="16"/>
  <c r="I180" i="16"/>
  <c r="I181" i="16"/>
  <c r="I182" i="16"/>
  <c r="I183" i="16"/>
  <c r="I184" i="16"/>
  <c r="I185" i="16"/>
  <c r="I186" i="16"/>
  <c r="I187" i="16"/>
  <c r="I188" i="16"/>
  <c r="I189" i="16"/>
  <c r="I190" i="16"/>
  <c r="I191" i="16"/>
  <c r="I192" i="16"/>
  <c r="I193" i="16"/>
  <c r="I194" i="16"/>
  <c r="I195" i="16"/>
  <c r="I196" i="16"/>
  <c r="I197" i="16"/>
  <c r="I198" i="16"/>
  <c r="I199" i="16"/>
  <c r="I200" i="16"/>
  <c r="I201" i="16"/>
  <c r="I202" i="16"/>
  <c r="I203" i="16"/>
  <c r="I204" i="16"/>
  <c r="I205" i="16"/>
  <c r="I206" i="16"/>
  <c r="I207" i="16"/>
  <c r="I208" i="16"/>
  <c r="I209" i="16"/>
  <c r="I210" i="16"/>
  <c r="I211" i="16"/>
  <c r="I212" i="16"/>
  <c r="I213" i="16"/>
  <c r="I214" i="16"/>
  <c r="I215" i="16"/>
  <c r="I216" i="16"/>
  <c r="I217" i="16"/>
  <c r="I218" i="16"/>
  <c r="I219" i="16"/>
  <c r="I220" i="16"/>
  <c r="I221" i="16"/>
  <c r="I222" i="16"/>
  <c r="I223" i="16"/>
  <c r="I224" i="16"/>
  <c r="I225" i="16"/>
  <c r="I226" i="16"/>
  <c r="I227" i="16"/>
  <c r="I228" i="16"/>
  <c r="I229" i="16"/>
  <c r="I230" i="16"/>
  <c r="I231" i="16"/>
  <c r="I232" i="16"/>
  <c r="I233" i="16"/>
  <c r="I234" i="16"/>
  <c r="I235" i="16"/>
  <c r="I236" i="16"/>
  <c r="I237" i="16"/>
  <c r="I238" i="16"/>
  <c r="I239" i="16"/>
  <c r="I240" i="16"/>
  <c r="I241" i="16"/>
  <c r="I242" i="16"/>
  <c r="I243" i="16"/>
  <c r="I244" i="16"/>
  <c r="I245" i="16"/>
  <c r="I246" i="16"/>
  <c r="I247" i="16"/>
  <c r="I248" i="16"/>
  <c r="I249" i="16"/>
  <c r="I250" i="16"/>
  <c r="I251" i="16"/>
  <c r="I252" i="16"/>
  <c r="I253" i="16"/>
  <c r="I254" i="16"/>
  <c r="I255" i="16"/>
  <c r="I256" i="16"/>
  <c r="I257" i="16"/>
  <c r="I258" i="16"/>
  <c r="I259" i="16"/>
  <c r="I260" i="16"/>
  <c r="I261" i="16"/>
  <c r="I262" i="16"/>
  <c r="I263" i="16"/>
  <c r="I264" i="16"/>
  <c r="I265" i="16"/>
  <c r="I266" i="16"/>
  <c r="I267" i="16"/>
  <c r="I268" i="16"/>
  <c r="I269" i="16"/>
  <c r="I270" i="16"/>
  <c r="I271" i="16"/>
  <c r="I272" i="16"/>
  <c r="I273" i="16"/>
  <c r="I274" i="16"/>
  <c r="I275" i="16"/>
  <c r="I276" i="16"/>
  <c r="I277" i="16"/>
  <c r="I278" i="16"/>
  <c r="I279" i="16"/>
  <c r="I280" i="16"/>
  <c r="I281" i="16"/>
  <c r="I282" i="16"/>
  <c r="I283" i="16"/>
  <c r="I284" i="16"/>
  <c r="I285" i="16"/>
  <c r="I286" i="16"/>
  <c r="I287" i="16"/>
  <c r="I288" i="16"/>
  <c r="I289" i="16"/>
  <c r="I290" i="16"/>
  <c r="I291" i="16"/>
  <c r="I292" i="16"/>
  <c r="I293" i="16"/>
  <c r="I294" i="16"/>
  <c r="I295" i="16"/>
  <c r="I296" i="16"/>
  <c r="I297" i="16"/>
  <c r="I298" i="16"/>
  <c r="I299" i="16"/>
  <c r="I300" i="16"/>
  <c r="I301" i="16"/>
  <c r="I302" i="16"/>
  <c r="I303" i="16"/>
  <c r="I304" i="16"/>
  <c r="I305" i="16"/>
  <c r="I306" i="16"/>
  <c r="I307" i="16"/>
  <c r="I308" i="16"/>
  <c r="I309" i="16"/>
  <c r="I310" i="16"/>
  <c r="I311" i="16"/>
  <c r="I312" i="16"/>
  <c r="I313" i="16"/>
  <c r="I314" i="16"/>
  <c r="I315" i="16"/>
  <c r="I316" i="16"/>
  <c r="I317" i="16"/>
  <c r="I318" i="16"/>
  <c r="I319" i="16"/>
  <c r="I320" i="16"/>
  <c r="I321" i="16"/>
  <c r="I322" i="16"/>
  <c r="I323" i="16"/>
  <c r="I324" i="16"/>
  <c r="I325" i="16"/>
  <c r="I326" i="16"/>
  <c r="I327" i="16"/>
  <c r="I328" i="16"/>
  <c r="I329" i="16"/>
  <c r="I330" i="16"/>
  <c r="I331" i="16"/>
  <c r="I332" i="16"/>
  <c r="I333" i="16"/>
  <c r="I334" i="16"/>
  <c r="I335" i="16"/>
  <c r="I336" i="16"/>
  <c r="I337" i="16"/>
  <c r="I338" i="16"/>
  <c r="I339" i="16"/>
  <c r="I340" i="16"/>
  <c r="I341" i="16"/>
  <c r="I342" i="16"/>
  <c r="I343" i="16"/>
  <c r="I344" i="16"/>
  <c r="I345" i="16"/>
  <c r="I346" i="16"/>
  <c r="I347" i="16"/>
  <c r="I348" i="16"/>
  <c r="I349" i="16"/>
  <c r="I350" i="16"/>
  <c r="I351" i="16"/>
  <c r="I352" i="16"/>
  <c r="I353" i="16"/>
  <c r="I354" i="16"/>
  <c r="I355" i="16"/>
  <c r="I356" i="16"/>
  <c r="I357" i="16"/>
  <c r="I358" i="16"/>
  <c r="I359" i="16"/>
  <c r="I360" i="16"/>
  <c r="I361" i="16"/>
  <c r="I362" i="16"/>
  <c r="I363" i="16"/>
  <c r="I364" i="16"/>
  <c r="I365" i="16"/>
  <c r="I366" i="16"/>
  <c r="I367" i="16"/>
  <c r="I368" i="16"/>
  <c r="I369" i="16"/>
  <c r="I370" i="16"/>
  <c r="I371" i="16"/>
  <c r="I372" i="16"/>
  <c r="I373" i="16"/>
  <c r="I374" i="16"/>
  <c r="I375" i="16"/>
  <c r="I376" i="16"/>
  <c r="I377" i="16"/>
  <c r="I378" i="16"/>
  <c r="I379" i="16"/>
  <c r="I380" i="16"/>
  <c r="I381" i="16"/>
  <c r="I382" i="16"/>
  <c r="I383" i="16"/>
  <c r="I384" i="16"/>
  <c r="I385" i="16"/>
  <c r="I386" i="16"/>
  <c r="I387" i="16"/>
  <c r="I388" i="16"/>
  <c r="I389" i="16"/>
  <c r="I390" i="16"/>
  <c r="I391" i="16"/>
  <c r="I392" i="16"/>
  <c r="I393" i="16"/>
  <c r="I394" i="16"/>
  <c r="I395" i="16"/>
  <c r="I396" i="16"/>
  <c r="I397" i="16"/>
  <c r="I398" i="16"/>
  <c r="I399" i="16"/>
  <c r="I400" i="16"/>
  <c r="I401" i="16"/>
  <c r="I402" i="16"/>
  <c r="I403" i="16"/>
  <c r="I404" i="16"/>
  <c r="I405" i="16"/>
  <c r="I406" i="16"/>
  <c r="I407" i="16"/>
  <c r="I408" i="16"/>
  <c r="I409" i="16"/>
  <c r="I410" i="16"/>
  <c r="I411" i="16"/>
  <c r="I412" i="16"/>
  <c r="I413" i="16"/>
  <c r="I414" i="16"/>
  <c r="I415" i="16"/>
  <c r="I416" i="16"/>
  <c r="I417" i="16"/>
  <c r="I418" i="16"/>
  <c r="I419" i="16"/>
  <c r="I420" i="16"/>
  <c r="I421" i="16"/>
  <c r="I422" i="16"/>
  <c r="I423" i="16"/>
  <c r="I424" i="16"/>
  <c r="I425" i="16"/>
  <c r="I426" i="16"/>
  <c r="I427" i="16"/>
  <c r="I428" i="16"/>
  <c r="I429" i="16"/>
  <c r="I430" i="16"/>
  <c r="I431" i="16"/>
  <c r="I432" i="16"/>
  <c r="I433" i="16"/>
  <c r="I434" i="16"/>
  <c r="I435" i="16"/>
  <c r="I436" i="16"/>
  <c r="I437" i="16"/>
  <c r="I438" i="16"/>
  <c r="I439" i="16"/>
  <c r="I440" i="16"/>
  <c r="I441" i="16"/>
  <c r="I442" i="16"/>
  <c r="I443" i="16"/>
  <c r="I444" i="16"/>
  <c r="I445" i="16"/>
  <c r="I446" i="16"/>
  <c r="I447" i="16"/>
  <c r="I448" i="16"/>
  <c r="I449" i="16"/>
  <c r="I450" i="16"/>
  <c r="I451" i="16"/>
  <c r="I452" i="16"/>
  <c r="I453" i="16"/>
  <c r="I454" i="16"/>
  <c r="I455" i="16"/>
  <c r="I456" i="16"/>
  <c r="I457" i="16"/>
  <c r="I458" i="16"/>
  <c r="I459" i="16"/>
  <c r="J13" i="16"/>
  <c r="J14" i="16"/>
  <c r="J15" i="16"/>
  <c r="J16" i="16"/>
  <c r="J17" i="16"/>
  <c r="J18" i="16"/>
  <c r="J19" i="16"/>
  <c r="J20" i="16"/>
  <c r="J21" i="16"/>
  <c r="J22" i="16"/>
  <c r="J23" i="16"/>
  <c r="J24" i="16"/>
  <c r="J25" i="16"/>
  <c r="J26" i="16"/>
  <c r="J27" i="16"/>
  <c r="J28" i="16"/>
  <c r="J29" i="16"/>
  <c r="J30" i="16"/>
  <c r="J31" i="16"/>
  <c r="J32" i="16"/>
  <c r="J33" i="16"/>
  <c r="J34" i="16"/>
  <c r="J35" i="16"/>
  <c r="J36" i="16"/>
  <c r="J37" i="16"/>
  <c r="J38" i="16"/>
  <c r="J39" i="16"/>
  <c r="J40" i="16"/>
  <c r="J41" i="16"/>
  <c r="J42" i="16"/>
  <c r="J43" i="16"/>
  <c r="J44" i="16"/>
  <c r="J45" i="16"/>
  <c r="J46" i="16"/>
  <c r="J47" i="16"/>
  <c r="J48" i="16"/>
  <c r="J49" i="16"/>
  <c r="J50" i="16"/>
  <c r="J51" i="16"/>
  <c r="J52" i="16"/>
  <c r="J53" i="16"/>
  <c r="J54" i="16"/>
  <c r="J55" i="16"/>
  <c r="J56" i="16"/>
  <c r="J57" i="16"/>
  <c r="J58" i="16"/>
  <c r="J59" i="16"/>
  <c r="J60" i="16"/>
  <c r="J61" i="16"/>
  <c r="J62" i="16"/>
  <c r="J63" i="16"/>
  <c r="J64" i="16"/>
  <c r="J65" i="16"/>
  <c r="J66" i="16"/>
  <c r="J67" i="16"/>
  <c r="J68" i="16"/>
  <c r="J69" i="16"/>
  <c r="J70" i="16"/>
  <c r="J71" i="16"/>
  <c r="J72" i="16"/>
  <c r="J73" i="16"/>
  <c r="J74" i="16"/>
  <c r="J75" i="16"/>
  <c r="J76" i="16"/>
  <c r="J77" i="16"/>
  <c r="J78" i="16"/>
  <c r="J79" i="16"/>
  <c r="J80" i="16"/>
  <c r="J81" i="16"/>
  <c r="J82" i="16"/>
  <c r="J83" i="16"/>
  <c r="J84" i="16"/>
  <c r="J85" i="16"/>
  <c r="J86" i="16"/>
  <c r="J87" i="16"/>
  <c r="J88" i="16"/>
  <c r="J89" i="16"/>
  <c r="J90" i="16"/>
  <c r="J91" i="16"/>
  <c r="J92" i="16"/>
  <c r="J93" i="16"/>
  <c r="J94" i="16"/>
  <c r="J95" i="16"/>
  <c r="J96" i="16"/>
  <c r="J97" i="16"/>
  <c r="J98" i="16"/>
  <c r="J99" i="16"/>
  <c r="J100" i="16"/>
  <c r="J101" i="16"/>
  <c r="J102" i="16"/>
  <c r="J103" i="16"/>
  <c r="J104" i="16"/>
  <c r="J105" i="16"/>
  <c r="J106" i="16"/>
  <c r="J107" i="16"/>
  <c r="J108" i="16"/>
  <c r="J109" i="16"/>
  <c r="J110" i="16"/>
  <c r="J111" i="16"/>
  <c r="J112" i="16"/>
  <c r="J113" i="16"/>
  <c r="J114" i="16"/>
  <c r="J115" i="16"/>
  <c r="J116" i="16"/>
  <c r="J117" i="16"/>
  <c r="J118" i="16"/>
  <c r="J119" i="16"/>
  <c r="J120" i="16"/>
  <c r="J121" i="16"/>
  <c r="J122" i="16"/>
  <c r="J123" i="16"/>
  <c r="J124" i="16"/>
  <c r="J125" i="16"/>
  <c r="J126" i="16"/>
  <c r="J127" i="16"/>
  <c r="J128" i="16"/>
  <c r="J129" i="16"/>
  <c r="J130" i="16"/>
  <c r="J131" i="16"/>
  <c r="J132" i="16"/>
  <c r="J133" i="16"/>
  <c r="J134" i="16"/>
  <c r="J135" i="16"/>
  <c r="J136" i="16"/>
  <c r="J137" i="16"/>
  <c r="J138" i="16"/>
  <c r="J139" i="16"/>
  <c r="J140" i="16"/>
  <c r="J141" i="16"/>
  <c r="J142" i="16"/>
  <c r="J143" i="16"/>
  <c r="J144" i="16"/>
  <c r="J145" i="16"/>
  <c r="J146" i="16"/>
  <c r="J147" i="16"/>
  <c r="J148" i="16"/>
  <c r="J149" i="16"/>
  <c r="J150" i="16"/>
  <c r="J151" i="16"/>
  <c r="J152" i="16"/>
  <c r="J153" i="16"/>
  <c r="J154" i="16"/>
  <c r="J155" i="16"/>
  <c r="J156" i="16"/>
  <c r="J157" i="16"/>
  <c r="J158" i="16"/>
  <c r="J159" i="16"/>
  <c r="J160" i="16"/>
  <c r="J161" i="16"/>
  <c r="J162" i="16"/>
  <c r="J163" i="16"/>
  <c r="J164" i="16"/>
  <c r="J165" i="16"/>
  <c r="J166" i="16"/>
  <c r="J167" i="16"/>
  <c r="J168" i="16"/>
  <c r="J169" i="16"/>
  <c r="J170" i="16"/>
  <c r="J171" i="16"/>
  <c r="J172" i="16"/>
  <c r="J173" i="16"/>
  <c r="J174" i="16"/>
  <c r="J175" i="16"/>
  <c r="J176" i="16"/>
  <c r="J177" i="16"/>
  <c r="J178" i="16"/>
  <c r="J179" i="16"/>
  <c r="J180" i="16"/>
  <c r="J181" i="16"/>
  <c r="J182" i="16"/>
  <c r="J183" i="16"/>
  <c r="J184" i="16"/>
  <c r="J185" i="16"/>
  <c r="J186" i="16"/>
  <c r="J187" i="16"/>
  <c r="J188" i="16"/>
  <c r="J189" i="16"/>
  <c r="J190" i="16"/>
  <c r="J191" i="16"/>
  <c r="J192" i="16"/>
  <c r="J193" i="16"/>
  <c r="J194" i="16"/>
  <c r="J195" i="16"/>
  <c r="J196" i="16"/>
  <c r="J197" i="16"/>
  <c r="J198" i="16"/>
  <c r="J199" i="16"/>
  <c r="J200" i="16"/>
  <c r="J201" i="16"/>
  <c r="J202" i="16"/>
  <c r="J203" i="16"/>
  <c r="J204" i="16"/>
  <c r="J205" i="16"/>
  <c r="J206" i="16"/>
  <c r="J207" i="16"/>
  <c r="J208" i="16"/>
  <c r="J209" i="16"/>
  <c r="J210" i="16"/>
  <c r="J211" i="16"/>
  <c r="J212" i="16"/>
  <c r="J213" i="16"/>
  <c r="J214" i="16"/>
  <c r="J215" i="16"/>
  <c r="J216" i="16"/>
  <c r="J217" i="16"/>
  <c r="J218" i="16"/>
  <c r="J219" i="16"/>
  <c r="J220" i="16"/>
  <c r="J221" i="16"/>
  <c r="J222" i="16"/>
  <c r="J223" i="16"/>
  <c r="J224" i="16"/>
  <c r="J225" i="16"/>
  <c r="J226" i="16"/>
  <c r="J227" i="16"/>
  <c r="J228" i="16"/>
  <c r="J229" i="16"/>
  <c r="J230" i="16"/>
  <c r="J231" i="16"/>
  <c r="J232" i="16"/>
  <c r="J233" i="16"/>
  <c r="J234" i="16"/>
  <c r="J235" i="16"/>
  <c r="J236" i="16"/>
  <c r="J237" i="16"/>
  <c r="J238" i="16"/>
  <c r="J239" i="16"/>
  <c r="J240" i="16"/>
  <c r="J241" i="16"/>
  <c r="J242" i="16"/>
  <c r="J243" i="16"/>
  <c r="J244" i="16"/>
  <c r="J245" i="16"/>
  <c r="J246" i="16"/>
  <c r="J247" i="16"/>
  <c r="J248" i="16"/>
  <c r="J249" i="16"/>
  <c r="J250" i="16"/>
  <c r="J251" i="16"/>
  <c r="J252" i="16"/>
  <c r="J253" i="16"/>
  <c r="J254" i="16"/>
  <c r="J255" i="16"/>
  <c r="J256" i="16"/>
  <c r="J257" i="16"/>
  <c r="J258" i="16"/>
  <c r="J259" i="16"/>
  <c r="J260" i="16"/>
  <c r="J261" i="16"/>
  <c r="J262" i="16"/>
  <c r="J263" i="16"/>
  <c r="J264" i="16"/>
  <c r="J265" i="16"/>
  <c r="J266" i="16"/>
  <c r="J267" i="16"/>
  <c r="J268" i="16"/>
  <c r="J269" i="16"/>
  <c r="J270" i="16"/>
  <c r="J271" i="16"/>
  <c r="J272" i="16"/>
  <c r="J273" i="16"/>
  <c r="J274" i="16"/>
  <c r="J275" i="16"/>
  <c r="J276" i="16"/>
  <c r="J277" i="16"/>
  <c r="J278" i="16"/>
  <c r="J279" i="16"/>
  <c r="J280" i="16"/>
  <c r="J281" i="16"/>
  <c r="J282" i="16"/>
  <c r="J283" i="16"/>
  <c r="J284" i="16"/>
  <c r="J285" i="16"/>
  <c r="J286" i="16"/>
  <c r="J287" i="16"/>
  <c r="J288" i="16"/>
  <c r="J289" i="16"/>
  <c r="J290" i="16"/>
  <c r="J291" i="16"/>
  <c r="J292" i="16"/>
  <c r="J293" i="16"/>
  <c r="J294" i="16"/>
  <c r="J295" i="16"/>
  <c r="J296" i="16"/>
  <c r="J297" i="16"/>
  <c r="J298" i="16"/>
  <c r="J299" i="16"/>
  <c r="J300" i="16"/>
  <c r="J301" i="16"/>
  <c r="J302" i="16"/>
  <c r="J303" i="16"/>
  <c r="J304" i="16"/>
  <c r="J305" i="16"/>
  <c r="J306" i="16"/>
  <c r="J307" i="16"/>
  <c r="J308" i="16"/>
  <c r="J309" i="16"/>
  <c r="J310" i="16"/>
  <c r="J311" i="16"/>
  <c r="J312" i="16"/>
  <c r="J313" i="16"/>
  <c r="J314" i="16"/>
  <c r="J315" i="16"/>
  <c r="J316" i="16"/>
  <c r="J317" i="16"/>
  <c r="J318" i="16"/>
  <c r="J319" i="16"/>
  <c r="J320" i="16"/>
  <c r="J321" i="16"/>
  <c r="J322" i="16"/>
  <c r="J323" i="16"/>
  <c r="J324" i="16"/>
  <c r="J325" i="16"/>
  <c r="J326" i="16"/>
  <c r="J327" i="16"/>
  <c r="J328" i="16"/>
  <c r="J329" i="16"/>
  <c r="J330" i="16"/>
  <c r="J331" i="16"/>
  <c r="J332" i="16"/>
  <c r="J333" i="16"/>
  <c r="J334" i="16"/>
  <c r="J335" i="16"/>
  <c r="J336" i="16"/>
  <c r="J337" i="16"/>
  <c r="J338" i="16"/>
  <c r="J339" i="16"/>
  <c r="J340" i="16"/>
  <c r="J341" i="16"/>
  <c r="J342" i="16"/>
  <c r="J343" i="16"/>
  <c r="J344" i="16"/>
  <c r="J345" i="16"/>
  <c r="J346" i="16"/>
  <c r="J347" i="16"/>
  <c r="J348" i="16"/>
  <c r="J349" i="16"/>
  <c r="J350" i="16"/>
  <c r="J351" i="16"/>
  <c r="J352" i="16"/>
  <c r="J353" i="16"/>
  <c r="J354" i="16"/>
  <c r="J355" i="16"/>
  <c r="J356" i="16"/>
  <c r="J357" i="16"/>
  <c r="J358" i="16"/>
  <c r="J359" i="16"/>
  <c r="J360" i="16"/>
  <c r="J361" i="16"/>
  <c r="J362" i="16"/>
  <c r="J363" i="16"/>
  <c r="J364" i="16"/>
  <c r="J365" i="16"/>
  <c r="J366" i="16"/>
  <c r="J367" i="16"/>
  <c r="J368" i="16"/>
  <c r="J369" i="16"/>
  <c r="J370" i="16"/>
  <c r="J371" i="16"/>
  <c r="J372" i="16"/>
  <c r="J373" i="16"/>
  <c r="J374" i="16"/>
  <c r="J375" i="16"/>
  <c r="J376" i="16"/>
  <c r="J377" i="16"/>
  <c r="J378" i="16"/>
  <c r="J379" i="16"/>
  <c r="J380" i="16"/>
  <c r="J381" i="16"/>
  <c r="J382" i="16"/>
  <c r="J383" i="16"/>
  <c r="J384" i="16"/>
  <c r="J385" i="16"/>
  <c r="J386" i="16"/>
  <c r="J387" i="16"/>
  <c r="J388" i="16"/>
  <c r="J389" i="16"/>
  <c r="J390" i="16"/>
  <c r="J391" i="16"/>
  <c r="J392" i="16"/>
  <c r="J393" i="16"/>
  <c r="J394" i="16"/>
  <c r="J395" i="16"/>
  <c r="J396" i="16"/>
  <c r="J397" i="16"/>
  <c r="J398" i="16"/>
  <c r="J399" i="16"/>
  <c r="J400" i="16"/>
  <c r="J401" i="16"/>
  <c r="J402" i="16"/>
  <c r="J403" i="16"/>
  <c r="J404" i="16"/>
  <c r="J405" i="16"/>
  <c r="J406" i="16"/>
  <c r="J407" i="16"/>
  <c r="J408" i="16"/>
  <c r="J409" i="16"/>
  <c r="J410" i="16"/>
  <c r="J411" i="16"/>
  <c r="J412" i="16"/>
  <c r="J413" i="16"/>
  <c r="J414" i="16"/>
  <c r="J415" i="16"/>
  <c r="J416" i="16"/>
  <c r="J417" i="16"/>
  <c r="J418" i="16"/>
  <c r="J419" i="16"/>
  <c r="J420" i="16"/>
  <c r="J421" i="16"/>
  <c r="J422" i="16"/>
  <c r="J423" i="16"/>
  <c r="J424" i="16"/>
  <c r="J425" i="16"/>
  <c r="J426" i="16"/>
  <c r="J427" i="16"/>
  <c r="J428" i="16"/>
  <c r="J429" i="16"/>
  <c r="J430" i="16"/>
  <c r="J431" i="16"/>
  <c r="J432" i="16"/>
  <c r="J433" i="16"/>
  <c r="J434" i="16"/>
  <c r="J435" i="16"/>
  <c r="J436" i="16"/>
  <c r="J437" i="16"/>
  <c r="J438" i="16"/>
  <c r="J439" i="16"/>
  <c r="J440" i="16"/>
  <c r="J441" i="16"/>
  <c r="J442" i="16"/>
  <c r="J443" i="16"/>
  <c r="J444" i="16"/>
  <c r="J445" i="16"/>
  <c r="J446" i="16"/>
  <c r="J447" i="16"/>
  <c r="J448" i="16"/>
  <c r="J449" i="16"/>
  <c r="J450" i="16"/>
  <c r="J451" i="16"/>
  <c r="J452" i="16"/>
  <c r="J453" i="16"/>
  <c r="J454" i="16"/>
  <c r="J455" i="16"/>
  <c r="J456" i="16"/>
  <c r="J457" i="16"/>
  <c r="J458" i="16"/>
  <c r="J459" i="16"/>
  <c r="D13" i="16" l="1"/>
  <c r="D14" i="16"/>
  <c r="D15" i="16"/>
  <c r="D16" i="16"/>
  <c r="D17" i="16"/>
  <c r="D18" i="16"/>
  <c r="A1144" i="11" s="1"/>
  <c r="D19" i="16"/>
  <c r="D20" i="16"/>
  <c r="D21" i="16"/>
  <c r="D22" i="16"/>
  <c r="D23" i="16"/>
  <c r="D24" i="16"/>
  <c r="D25" i="16"/>
  <c r="D26" i="16"/>
  <c r="D27" i="16"/>
  <c r="D28" i="16"/>
  <c r="D29" i="16"/>
  <c r="D30" i="16"/>
  <c r="D31" i="16"/>
  <c r="D32" i="16"/>
  <c r="D33" i="16"/>
  <c r="D34" i="16"/>
  <c r="A1131" i="11" s="1"/>
  <c r="D35" i="16"/>
  <c r="D36" i="16"/>
  <c r="D37" i="16"/>
  <c r="D38" i="16"/>
  <c r="D39" i="16"/>
  <c r="D40" i="16"/>
  <c r="D41" i="16"/>
  <c r="D42" i="16"/>
  <c r="A1146" i="11" s="1"/>
  <c r="D43" i="16"/>
  <c r="D44" i="16"/>
  <c r="D45" i="16"/>
  <c r="D46" i="16"/>
  <c r="D47" i="16"/>
  <c r="D48" i="16"/>
  <c r="D49" i="16"/>
  <c r="D50" i="16"/>
  <c r="A1162" i="11" s="1"/>
  <c r="D51" i="16"/>
  <c r="D52" i="16"/>
  <c r="D53" i="16"/>
  <c r="D54" i="16"/>
  <c r="D55" i="16"/>
  <c r="D56" i="16"/>
  <c r="D57" i="16"/>
  <c r="D58" i="16"/>
  <c r="A1179" i="11" s="1"/>
  <c r="D59" i="16"/>
  <c r="D60" i="16"/>
  <c r="D61" i="16"/>
  <c r="D62" i="16"/>
  <c r="D63" i="16"/>
  <c r="D64" i="16"/>
  <c r="D65" i="16"/>
  <c r="D66" i="16"/>
  <c r="A1199" i="11" s="1"/>
  <c r="D67" i="16"/>
  <c r="D68" i="16"/>
  <c r="D69" i="16"/>
  <c r="D70" i="16"/>
  <c r="D71" i="16"/>
  <c r="D72" i="16"/>
  <c r="D73" i="16"/>
  <c r="D74" i="16"/>
  <c r="A1181" i="11" s="1"/>
  <c r="D75" i="16"/>
  <c r="D76" i="16"/>
  <c r="D77" i="16"/>
  <c r="D78" i="16"/>
  <c r="D79" i="16"/>
  <c r="D80" i="16"/>
  <c r="D81" i="16"/>
  <c r="D82" i="16"/>
  <c r="A1193" i="11" s="1"/>
  <c r="D83" i="16"/>
  <c r="D84" i="16"/>
  <c r="D85" i="16"/>
  <c r="D86" i="16"/>
  <c r="D87" i="16"/>
  <c r="D88" i="16"/>
  <c r="D89" i="16"/>
  <c r="D90" i="16"/>
  <c r="A1207" i="11" s="1"/>
  <c r="D91" i="16"/>
  <c r="D92" i="16"/>
  <c r="D93" i="16"/>
  <c r="D94" i="16"/>
  <c r="D95" i="16"/>
  <c r="D96" i="16"/>
  <c r="D97" i="16"/>
  <c r="D98" i="16"/>
  <c r="A1218" i="11" s="1"/>
  <c r="D99" i="16"/>
  <c r="D100" i="16"/>
  <c r="D101" i="16"/>
  <c r="D102" i="16"/>
  <c r="D103" i="16"/>
  <c r="D104" i="16"/>
  <c r="D105" i="16"/>
  <c r="D106" i="16"/>
  <c r="A1203" i="11" s="1"/>
  <c r="D107" i="16"/>
  <c r="D108" i="16"/>
  <c r="D109" i="16"/>
  <c r="D110" i="16"/>
  <c r="D111" i="16"/>
  <c r="D112" i="16"/>
  <c r="D113" i="16"/>
  <c r="D114" i="16"/>
  <c r="A1228" i="11" s="1"/>
  <c r="D115" i="16"/>
  <c r="D116" i="16"/>
  <c r="D117" i="16"/>
  <c r="D118" i="16"/>
  <c r="D119" i="16"/>
  <c r="D120" i="16"/>
  <c r="D121" i="16"/>
  <c r="D122" i="16"/>
  <c r="D123" i="16"/>
  <c r="D124" i="16"/>
  <c r="D125" i="16"/>
  <c r="D126" i="16"/>
  <c r="D127" i="16"/>
  <c r="D128" i="16"/>
  <c r="D129" i="16"/>
  <c r="D130" i="16"/>
  <c r="A1240" i="11" s="1"/>
  <c r="D131" i="16"/>
  <c r="D132" i="16"/>
  <c r="D133" i="16"/>
  <c r="D134" i="16"/>
  <c r="D135" i="16"/>
  <c r="D136" i="16"/>
  <c r="D137" i="16"/>
  <c r="D138" i="16"/>
  <c r="A1262" i="11" s="1"/>
  <c r="D139" i="16"/>
  <c r="D140" i="16"/>
  <c r="D141" i="16"/>
  <c r="D142" i="16"/>
  <c r="D143" i="16"/>
  <c r="D144" i="16"/>
  <c r="D145" i="16"/>
  <c r="D146" i="16"/>
  <c r="D147" i="16"/>
  <c r="D148" i="16"/>
  <c r="D149" i="16"/>
  <c r="D150" i="16"/>
  <c r="D151" i="16"/>
  <c r="D152" i="16"/>
  <c r="D153" i="16"/>
  <c r="D154" i="16"/>
  <c r="A1266" i="11" s="1"/>
  <c r="D155" i="16"/>
  <c r="D156" i="16"/>
  <c r="D157" i="16"/>
  <c r="D158" i="16"/>
  <c r="D159" i="16"/>
  <c r="D160" i="16"/>
  <c r="D161" i="16"/>
  <c r="D162" i="16"/>
  <c r="A1273" i="11" s="1"/>
  <c r="D163" i="16"/>
  <c r="D164" i="16"/>
  <c r="D165" i="16"/>
  <c r="D166" i="16"/>
  <c r="D167" i="16"/>
  <c r="D168" i="16"/>
  <c r="D169" i="16"/>
  <c r="D170" i="16"/>
  <c r="D171" i="16"/>
  <c r="D172" i="16"/>
  <c r="D173" i="16"/>
  <c r="D174" i="16"/>
  <c r="D175" i="16"/>
  <c r="D176" i="16"/>
  <c r="D177" i="16"/>
  <c r="D178" i="16"/>
  <c r="D179" i="16"/>
  <c r="D180" i="16"/>
  <c r="D181" i="16"/>
  <c r="D182" i="16"/>
  <c r="D183" i="16"/>
  <c r="D184" i="16"/>
  <c r="D185" i="16"/>
  <c r="D186" i="16"/>
  <c r="A1296" i="11" s="1"/>
  <c r="D187" i="16"/>
  <c r="D188" i="16"/>
  <c r="D189" i="16"/>
  <c r="D190" i="16"/>
  <c r="D191" i="16"/>
  <c r="D192" i="16"/>
  <c r="D193" i="16"/>
  <c r="D194" i="16"/>
  <c r="A1319" i="11" s="1"/>
  <c r="D195" i="16"/>
  <c r="D196" i="16"/>
  <c r="D197" i="16"/>
  <c r="D198" i="16"/>
  <c r="D199" i="16"/>
  <c r="D200" i="16"/>
  <c r="D201" i="16"/>
  <c r="D202" i="16"/>
  <c r="A1305" i="11" s="1"/>
  <c r="D203" i="16"/>
  <c r="D204" i="16"/>
  <c r="D205" i="16"/>
  <c r="D206" i="16"/>
  <c r="D207" i="16"/>
  <c r="D208" i="16"/>
  <c r="D209" i="16"/>
  <c r="D210" i="16"/>
  <c r="A1317" i="11" s="1"/>
  <c r="D211" i="16"/>
  <c r="D212" i="16"/>
  <c r="D213" i="16"/>
  <c r="D214" i="16"/>
  <c r="D215" i="16"/>
  <c r="D216" i="16"/>
  <c r="D217" i="16"/>
  <c r="D218" i="16"/>
  <c r="A1332" i="11" s="1"/>
  <c r="D219" i="16"/>
  <c r="D220" i="16"/>
  <c r="D221" i="16"/>
  <c r="D222" i="16"/>
  <c r="D223" i="16"/>
  <c r="D224" i="16"/>
  <c r="D225" i="16"/>
  <c r="D226" i="16"/>
  <c r="A1340" i="11" s="1"/>
  <c r="D227" i="16"/>
  <c r="D228" i="16"/>
  <c r="D229" i="16"/>
  <c r="D230" i="16"/>
  <c r="D231" i="16"/>
  <c r="D232" i="16"/>
  <c r="D233" i="16"/>
  <c r="D234" i="16"/>
  <c r="A1363" i="11" s="1"/>
  <c r="D235" i="16"/>
  <c r="D236" i="16"/>
  <c r="D237" i="16"/>
  <c r="D238" i="16"/>
  <c r="D239" i="16"/>
  <c r="D240" i="16"/>
  <c r="D241" i="16"/>
  <c r="D242" i="16"/>
  <c r="D243" i="16"/>
  <c r="D244" i="16"/>
  <c r="D245" i="16"/>
  <c r="D246" i="16"/>
  <c r="D247" i="16"/>
  <c r="D248" i="16"/>
  <c r="D249" i="16"/>
  <c r="D250" i="16"/>
  <c r="A1355" i="11" s="1"/>
  <c r="D251" i="16"/>
  <c r="D252" i="16"/>
  <c r="D253" i="16"/>
  <c r="D254" i="16"/>
  <c r="D255" i="16"/>
  <c r="D256" i="16"/>
  <c r="D257" i="16"/>
  <c r="D258" i="16"/>
  <c r="A1367" i="11" s="1"/>
  <c r="D259" i="16"/>
  <c r="D260" i="16"/>
  <c r="D261" i="16"/>
  <c r="D262" i="16"/>
  <c r="D263" i="16"/>
  <c r="D264" i="16"/>
  <c r="D265" i="16"/>
  <c r="D266" i="16"/>
  <c r="D267" i="16"/>
  <c r="D268" i="16"/>
  <c r="D269" i="16"/>
  <c r="D270" i="16"/>
  <c r="D271" i="16"/>
  <c r="D272" i="16"/>
  <c r="D273" i="16"/>
  <c r="D274" i="16"/>
  <c r="D275" i="16"/>
  <c r="D276" i="16"/>
  <c r="D277" i="16"/>
  <c r="D278" i="16"/>
  <c r="D279" i="16"/>
  <c r="D280" i="16"/>
  <c r="D281" i="16"/>
  <c r="D282" i="16"/>
  <c r="A1377" i="11" s="1"/>
  <c r="D283" i="16"/>
  <c r="D284" i="16"/>
  <c r="D285" i="16"/>
  <c r="D286" i="16"/>
  <c r="D287" i="16"/>
  <c r="D288" i="16"/>
  <c r="D289" i="16"/>
  <c r="D290" i="16"/>
  <c r="D291" i="16"/>
  <c r="D292" i="16"/>
  <c r="D293" i="16"/>
  <c r="D294" i="16"/>
  <c r="D295" i="16"/>
  <c r="D296" i="16"/>
  <c r="D297" i="16"/>
  <c r="D298" i="16"/>
  <c r="A1411" i="11" s="1"/>
  <c r="D299" i="16"/>
  <c r="D300" i="16"/>
  <c r="D301" i="16"/>
  <c r="D302" i="16"/>
  <c r="E13" i="16"/>
  <c r="E14" i="16"/>
  <c r="E15" i="16"/>
  <c r="E16" i="16"/>
  <c r="E17" i="16"/>
  <c r="E18" i="16"/>
  <c r="E19" i="16"/>
  <c r="E20" i="16"/>
  <c r="E21" i="16"/>
  <c r="E22" i="16"/>
  <c r="E23" i="16"/>
  <c r="E24" i="16"/>
  <c r="E25" i="16"/>
  <c r="E26" i="16"/>
  <c r="E27" i="16"/>
  <c r="E28" i="16"/>
  <c r="E29" i="16"/>
  <c r="E30" i="16"/>
  <c r="E31" i="16"/>
  <c r="E32" i="16"/>
  <c r="E33" i="16"/>
  <c r="E34" i="16"/>
  <c r="E35" i="16"/>
  <c r="E36" i="16"/>
  <c r="E37" i="16"/>
  <c r="E38" i="16"/>
  <c r="E39" i="16"/>
  <c r="E40" i="16"/>
  <c r="E41" i="16"/>
  <c r="E42" i="16"/>
  <c r="E43" i="16"/>
  <c r="E44" i="16"/>
  <c r="E45" i="16"/>
  <c r="E46" i="16"/>
  <c r="E47" i="16"/>
  <c r="E48" i="16"/>
  <c r="E49" i="16"/>
  <c r="E50" i="16"/>
  <c r="E51" i="16"/>
  <c r="E52" i="16"/>
  <c r="E53" i="16"/>
  <c r="E54" i="16"/>
  <c r="E55" i="16"/>
  <c r="E56" i="16"/>
  <c r="E57" i="16"/>
  <c r="E58" i="16"/>
  <c r="E59" i="16"/>
  <c r="E60" i="16"/>
  <c r="E61" i="16"/>
  <c r="E62" i="16"/>
  <c r="E63" i="16"/>
  <c r="E64" i="16"/>
  <c r="E65" i="16"/>
  <c r="E66" i="16"/>
  <c r="E67" i="16"/>
  <c r="E68" i="16"/>
  <c r="E69" i="16"/>
  <c r="E70" i="16"/>
  <c r="E71" i="16"/>
  <c r="E72" i="16"/>
  <c r="E73" i="16"/>
  <c r="E74" i="16"/>
  <c r="E75" i="16"/>
  <c r="E76" i="16"/>
  <c r="E77" i="16"/>
  <c r="E78" i="16"/>
  <c r="E79" i="16"/>
  <c r="E80" i="16"/>
  <c r="E81" i="16"/>
  <c r="E82" i="16"/>
  <c r="E83" i="16"/>
  <c r="E84" i="16"/>
  <c r="E85" i="16"/>
  <c r="E86" i="16"/>
  <c r="E87" i="16"/>
  <c r="E88" i="16"/>
  <c r="E89" i="16"/>
  <c r="E90" i="16"/>
  <c r="E91" i="16"/>
  <c r="E92" i="16"/>
  <c r="E93" i="16"/>
  <c r="E94" i="16"/>
  <c r="E95" i="16"/>
  <c r="E96" i="16"/>
  <c r="E97" i="16"/>
  <c r="E98" i="16"/>
  <c r="E99" i="16"/>
  <c r="E100" i="16"/>
  <c r="E101" i="16"/>
  <c r="E102" i="16"/>
  <c r="E103" i="16"/>
  <c r="E104" i="16"/>
  <c r="E105" i="16"/>
  <c r="E106" i="16"/>
  <c r="E107" i="16"/>
  <c r="E108" i="16"/>
  <c r="E109" i="16"/>
  <c r="E110" i="16"/>
  <c r="E111" i="16"/>
  <c r="E112" i="16"/>
  <c r="E113" i="16"/>
  <c r="E114" i="16"/>
  <c r="E115" i="16"/>
  <c r="E116" i="16"/>
  <c r="E117" i="16"/>
  <c r="E118" i="16"/>
  <c r="E119" i="16"/>
  <c r="E120" i="16"/>
  <c r="E121" i="16"/>
  <c r="E122" i="16"/>
  <c r="E123" i="16"/>
  <c r="E124" i="16"/>
  <c r="E125" i="16"/>
  <c r="E126" i="16"/>
  <c r="E127" i="16"/>
  <c r="E128" i="16"/>
  <c r="E129" i="16"/>
  <c r="E130" i="16"/>
  <c r="E131" i="16"/>
  <c r="E132" i="16"/>
  <c r="E133" i="16"/>
  <c r="E134" i="16"/>
  <c r="E135" i="16"/>
  <c r="E136" i="16"/>
  <c r="E137" i="16"/>
  <c r="E138" i="16"/>
  <c r="E139" i="16"/>
  <c r="E140" i="16"/>
  <c r="E141" i="16"/>
  <c r="E142" i="16"/>
  <c r="E143" i="16"/>
  <c r="E144" i="16"/>
  <c r="E145" i="16"/>
  <c r="E146" i="16"/>
  <c r="E147" i="16"/>
  <c r="E148" i="16"/>
  <c r="E149" i="16"/>
  <c r="E150" i="16"/>
  <c r="E151" i="16"/>
  <c r="E152" i="16"/>
  <c r="E153" i="16"/>
  <c r="E154" i="16"/>
  <c r="E155" i="16"/>
  <c r="E156" i="16"/>
  <c r="E157" i="16"/>
  <c r="E158" i="16"/>
  <c r="E159" i="16"/>
  <c r="E160" i="16"/>
  <c r="E161" i="16"/>
  <c r="E162" i="16"/>
  <c r="E163" i="16"/>
  <c r="E164" i="16"/>
  <c r="E165" i="16"/>
  <c r="E166" i="16"/>
  <c r="E167" i="16"/>
  <c r="E168" i="16"/>
  <c r="E169" i="16"/>
  <c r="E170" i="16"/>
  <c r="E171" i="16"/>
  <c r="E172" i="16"/>
  <c r="E173" i="16"/>
  <c r="E174" i="16"/>
  <c r="E175" i="16"/>
  <c r="E176" i="16"/>
  <c r="E177" i="16"/>
  <c r="E178" i="16"/>
  <c r="E179" i="16"/>
  <c r="E180" i="16"/>
  <c r="E181" i="16"/>
  <c r="E182" i="16"/>
  <c r="E183" i="16"/>
  <c r="E184" i="16"/>
  <c r="E185" i="16"/>
  <c r="E186" i="16"/>
  <c r="E187" i="16"/>
  <c r="E188" i="16"/>
  <c r="E189" i="16"/>
  <c r="E190" i="16"/>
  <c r="E191" i="16"/>
  <c r="E192" i="16"/>
  <c r="E193" i="16"/>
  <c r="E194" i="16"/>
  <c r="E195" i="16"/>
  <c r="E196" i="16"/>
  <c r="E197" i="16"/>
  <c r="E198" i="16"/>
  <c r="E199" i="16"/>
  <c r="E200" i="16"/>
  <c r="E201" i="16"/>
  <c r="E202" i="16"/>
  <c r="E203" i="16"/>
  <c r="E204" i="16"/>
  <c r="E205" i="16"/>
  <c r="E206" i="16"/>
  <c r="E207" i="16"/>
  <c r="E208" i="16"/>
  <c r="E209" i="16"/>
  <c r="E210" i="16"/>
  <c r="E211" i="16"/>
  <c r="E212" i="16"/>
  <c r="E213" i="16"/>
  <c r="E214" i="16"/>
  <c r="E215" i="16"/>
  <c r="E216" i="16"/>
  <c r="E217" i="16"/>
  <c r="E218" i="16"/>
  <c r="E219" i="16"/>
  <c r="E220" i="16"/>
  <c r="E221" i="16"/>
  <c r="E222" i="16"/>
  <c r="E223" i="16"/>
  <c r="E224" i="16"/>
  <c r="E225" i="16"/>
  <c r="E226" i="16"/>
  <c r="E227" i="16"/>
  <c r="E228" i="16"/>
  <c r="E229" i="16"/>
  <c r="E230" i="16"/>
  <c r="E231" i="16"/>
  <c r="E232" i="16"/>
  <c r="E233" i="16"/>
  <c r="E234" i="16"/>
  <c r="E235" i="16"/>
  <c r="E236" i="16"/>
  <c r="E237" i="16"/>
  <c r="E238" i="16"/>
  <c r="E239" i="16"/>
  <c r="E240" i="16"/>
  <c r="E241" i="16"/>
  <c r="E242" i="16"/>
  <c r="E243" i="16"/>
  <c r="E244" i="16"/>
  <c r="E245" i="16"/>
  <c r="E246" i="16"/>
  <c r="E247" i="16"/>
  <c r="E248" i="16"/>
  <c r="E249" i="16"/>
  <c r="E250" i="16"/>
  <c r="E251" i="16"/>
  <c r="E252" i="16"/>
  <c r="E253" i="16"/>
  <c r="E254" i="16"/>
  <c r="E255" i="16"/>
  <c r="E256" i="16"/>
  <c r="E257" i="16"/>
  <c r="E258" i="16"/>
  <c r="E259" i="16"/>
  <c r="E260" i="16"/>
  <c r="E261" i="16"/>
  <c r="E262" i="16"/>
  <c r="E263" i="16"/>
  <c r="E264" i="16"/>
  <c r="E265" i="16"/>
  <c r="E266" i="16"/>
  <c r="E267" i="16"/>
  <c r="E268" i="16"/>
  <c r="E269" i="16"/>
  <c r="E270" i="16"/>
  <c r="E271" i="16"/>
  <c r="E272" i="16"/>
  <c r="E273" i="16"/>
  <c r="E274" i="16"/>
  <c r="E275" i="16"/>
  <c r="E276" i="16"/>
  <c r="E277" i="16"/>
  <c r="E278" i="16"/>
  <c r="E279" i="16"/>
  <c r="E280" i="16"/>
  <c r="E281" i="16"/>
  <c r="E282" i="16"/>
  <c r="E283" i="16"/>
  <c r="E284" i="16"/>
  <c r="E285" i="16"/>
  <c r="E286" i="16"/>
  <c r="E287" i="16"/>
  <c r="E288" i="16"/>
  <c r="E289" i="16"/>
  <c r="E290" i="16"/>
  <c r="E291" i="16"/>
  <c r="E292" i="16"/>
  <c r="E293" i="16"/>
  <c r="E294" i="16"/>
  <c r="E295" i="16"/>
  <c r="E296" i="16"/>
  <c r="E297" i="16"/>
  <c r="E298" i="16"/>
  <c r="E299" i="16"/>
  <c r="E300" i="16"/>
  <c r="E301" i="16"/>
  <c r="E302" i="16"/>
  <c r="A1134" i="11"/>
  <c r="A1137" i="11"/>
  <c r="A1138" i="11"/>
  <c r="A1140" i="11"/>
  <c r="A1142" i="11"/>
  <c r="A1145" i="11"/>
  <c r="A1147" i="11"/>
  <c r="A1149" i="11"/>
  <c r="A1151" i="11"/>
  <c r="A1153" i="11"/>
  <c r="A1155" i="11"/>
  <c r="A1156" i="11"/>
  <c r="A1161" i="11"/>
  <c r="A1163" i="11"/>
  <c r="A1164" i="11"/>
  <c r="A1166" i="11"/>
  <c r="A1127" i="11"/>
  <c r="A1128" i="11"/>
  <c r="A1130" i="11"/>
  <c r="A1132" i="11"/>
  <c r="A1133" i="11"/>
  <c r="A1135" i="11"/>
  <c r="A1136" i="11"/>
  <c r="A1139" i="11"/>
  <c r="A1141" i="11"/>
  <c r="A1143" i="11"/>
  <c r="A1148" i="11"/>
  <c r="A1154" i="11"/>
  <c r="A1157" i="11"/>
  <c r="A1160" i="11"/>
  <c r="A1171" i="11"/>
  <c r="A1173" i="11"/>
  <c r="A1175" i="11"/>
  <c r="A1176" i="11"/>
  <c r="A1178" i="11"/>
  <c r="A1180" i="11"/>
  <c r="A1182" i="11"/>
  <c r="A1184" i="11"/>
  <c r="A1187" i="11"/>
  <c r="A1191" i="11"/>
  <c r="A1194" i="11"/>
  <c r="A1197" i="11"/>
  <c r="A1201" i="11"/>
  <c r="A1167" i="11"/>
  <c r="A1168" i="11"/>
  <c r="A1170" i="11"/>
  <c r="A1172" i="11"/>
  <c r="A1174" i="11"/>
  <c r="A1177" i="11"/>
  <c r="A1183" i="11"/>
  <c r="A1185" i="11"/>
  <c r="A1186" i="11"/>
  <c r="A1188" i="11"/>
  <c r="A1189" i="11"/>
  <c r="A1190" i="11"/>
  <c r="A1192" i="11"/>
  <c r="A1195" i="11"/>
  <c r="A1196" i="11"/>
  <c r="A1198" i="11"/>
  <c r="A1200" i="11"/>
  <c r="A1202" i="11"/>
  <c r="A1204" i="11"/>
  <c r="A1205" i="11"/>
  <c r="A1208" i="11"/>
  <c r="A1210" i="11"/>
  <c r="A1211" i="11"/>
  <c r="A1213" i="11"/>
  <c r="A1214" i="11"/>
  <c r="A1216" i="11"/>
  <c r="A1217" i="11"/>
  <c r="A1219" i="11"/>
  <c r="A1220" i="11"/>
  <c r="A1222" i="11"/>
  <c r="A1223" i="11"/>
  <c r="A1225" i="11"/>
  <c r="A1226" i="11"/>
  <c r="A1229" i="11"/>
  <c r="A1206" i="11"/>
  <c r="A1209" i="11"/>
  <c r="A1212" i="11"/>
  <c r="A1215" i="11"/>
  <c r="A1221" i="11"/>
  <c r="A1224" i="11"/>
  <c r="A1227" i="11"/>
  <c r="A1230" i="11"/>
  <c r="A1235" i="11"/>
  <c r="A1236" i="11"/>
  <c r="A1241" i="11"/>
  <c r="A1242" i="11"/>
  <c r="A1245" i="11"/>
  <c r="A1247" i="11"/>
  <c r="A1231" i="11"/>
  <c r="A1237" i="11"/>
  <c r="A1243" i="11"/>
  <c r="A1246" i="11"/>
  <c r="A1249" i="11"/>
  <c r="A1255" i="11"/>
  <c r="A1259" i="11"/>
  <c r="A1261" i="11"/>
  <c r="A1264" i="11"/>
  <c r="A1267" i="11"/>
  <c r="A1268" i="11"/>
  <c r="A1270" i="11"/>
  <c r="A1250" i="11"/>
  <c r="A1251" i="11"/>
  <c r="A1254" i="11"/>
  <c r="A1256" i="11"/>
  <c r="A1260" i="11"/>
  <c r="A1263" i="11"/>
  <c r="A1265" i="11"/>
  <c r="A1269" i="11"/>
  <c r="A1272" i="11"/>
  <c r="A1275" i="11"/>
  <c r="A1271" i="11"/>
  <c r="A1276" i="11"/>
  <c r="A1280" i="11"/>
  <c r="A1282" i="11"/>
  <c r="A1286" i="11"/>
  <c r="A1291" i="11"/>
  <c r="A1292" i="11"/>
  <c r="A1297" i="11"/>
  <c r="A1288" i="11"/>
  <c r="A1289" i="11"/>
  <c r="A1290" i="11"/>
  <c r="A1293" i="11"/>
  <c r="A1303" i="11"/>
  <c r="A1304" i="11"/>
  <c r="A1309" i="11"/>
  <c r="A1310" i="11"/>
  <c r="A1316" i="11"/>
  <c r="A1324" i="11"/>
  <c r="A1327" i="11"/>
  <c r="A1328" i="11"/>
  <c r="A1330" i="11"/>
  <c r="A1306" i="11"/>
  <c r="A1307" i="11"/>
  <c r="A1308" i="11"/>
  <c r="A1312" i="11"/>
  <c r="A1313" i="11"/>
  <c r="A1325" i="11"/>
  <c r="A1326" i="11"/>
  <c r="A1329" i="11"/>
  <c r="A1338" i="11"/>
  <c r="A1341" i="11"/>
  <c r="A1335" i="11"/>
  <c r="A1336" i="11"/>
  <c r="A1351" i="11"/>
  <c r="A1352" i="11"/>
  <c r="A1354" i="11"/>
  <c r="A1357" i="11"/>
  <c r="A1358" i="11"/>
  <c r="A1364" i="11"/>
  <c r="A1369" i="11"/>
  <c r="A1370" i="11"/>
  <c r="A1379" i="11"/>
  <c r="A1381" i="11"/>
  <c r="A1344" i="11"/>
  <c r="A1347" i="11"/>
  <c r="A1348" i="11"/>
  <c r="A1349" i="11"/>
  <c r="A1350" i="11"/>
  <c r="A1353" i="11"/>
  <c r="A1356" i="11"/>
  <c r="A1359" i="11"/>
  <c r="A1360" i="11"/>
  <c r="A1361" i="11"/>
  <c r="A1362" i="11"/>
  <c r="A1365" i="11"/>
  <c r="A1366" i="11"/>
  <c r="A1368" i="11"/>
  <c r="A1371" i="11"/>
  <c r="A1382" i="11"/>
  <c r="A1384" i="11"/>
  <c r="A1387" i="11"/>
  <c r="A1389" i="11"/>
  <c r="A1399" i="11"/>
  <c r="A1400" i="11"/>
  <c r="A1402" i="11"/>
  <c r="A1413" i="11"/>
  <c r="A1415" i="11"/>
  <c r="A1416" i="11"/>
  <c r="A1373" i="11"/>
  <c r="A1380" i="11"/>
  <c r="A1383" i="11"/>
  <c r="A1386" i="11"/>
  <c r="A1391" i="11"/>
  <c r="A1392" i="11"/>
  <c r="A1398" i="11"/>
  <c r="A1401" i="11"/>
  <c r="A1403" i="11"/>
  <c r="A1404" i="11"/>
  <c r="A1410" i="11"/>
  <c r="A1412" i="11"/>
  <c r="A1414" i="11"/>
  <c r="A1417" i="11"/>
  <c r="A1418" i="11"/>
  <c r="B1129" i="11"/>
  <c r="B1134" i="11"/>
  <c r="B1137" i="11"/>
  <c r="B1138" i="11"/>
  <c r="B1140" i="11"/>
  <c r="D1140" i="11" s="1"/>
  <c r="B1142" i="11"/>
  <c r="B1144" i="11"/>
  <c r="B1145" i="11"/>
  <c r="B1147" i="11"/>
  <c r="B1149" i="11"/>
  <c r="B1151" i="11"/>
  <c r="B1153" i="11"/>
  <c r="B1155" i="11"/>
  <c r="B1156" i="11"/>
  <c r="B1159" i="11"/>
  <c r="B1161" i="11"/>
  <c r="B1163" i="11"/>
  <c r="B1164" i="11"/>
  <c r="B1166" i="11"/>
  <c r="B1127" i="11"/>
  <c r="B1128" i="11"/>
  <c r="B1130" i="11"/>
  <c r="B1131" i="11"/>
  <c r="B1132" i="11"/>
  <c r="B1133" i="11"/>
  <c r="B1135" i="11"/>
  <c r="B1136" i="11"/>
  <c r="B1139" i="11"/>
  <c r="B1141" i="11"/>
  <c r="D1141" i="11" s="1"/>
  <c r="B1143" i="11"/>
  <c r="B1146" i="11"/>
  <c r="B1148" i="11"/>
  <c r="B1150" i="11"/>
  <c r="B1152" i="11"/>
  <c r="B1154" i="11"/>
  <c r="B1157" i="11"/>
  <c r="B1158" i="11"/>
  <c r="D1158" i="11" s="1"/>
  <c r="B1160" i="11"/>
  <c r="B1162" i="11"/>
  <c r="B1165" i="11"/>
  <c r="B1169" i="11"/>
  <c r="B1171" i="11"/>
  <c r="B1173" i="11"/>
  <c r="B1175" i="11"/>
  <c r="B1176" i="11"/>
  <c r="B1178" i="11"/>
  <c r="B1179" i="11"/>
  <c r="B1180" i="11"/>
  <c r="B1182" i="11"/>
  <c r="B1184" i="11"/>
  <c r="B1187" i="11"/>
  <c r="B1191" i="11"/>
  <c r="B1194" i="11"/>
  <c r="B1197" i="11"/>
  <c r="B1199" i="11"/>
  <c r="B1201" i="11"/>
  <c r="B1167" i="11"/>
  <c r="B1168" i="11"/>
  <c r="B1170" i="11"/>
  <c r="B1172" i="11"/>
  <c r="B1174" i="11"/>
  <c r="B1177" i="11"/>
  <c r="B1181" i="11"/>
  <c r="B1183" i="11"/>
  <c r="B1185" i="11"/>
  <c r="B1186" i="11"/>
  <c r="B1188" i="11"/>
  <c r="B1189" i="11"/>
  <c r="B1190" i="11"/>
  <c r="B1192" i="11"/>
  <c r="B1193" i="11"/>
  <c r="B1195" i="11"/>
  <c r="B1196" i="11"/>
  <c r="B1198" i="11"/>
  <c r="B1200" i="11"/>
  <c r="B1202" i="11"/>
  <c r="B1204" i="11"/>
  <c r="B1205" i="11"/>
  <c r="B1207" i="11"/>
  <c r="B1208" i="11"/>
  <c r="B1210" i="11"/>
  <c r="B1211" i="11"/>
  <c r="B1213" i="11"/>
  <c r="B1214" i="11"/>
  <c r="B1216" i="11"/>
  <c r="B1217" i="11"/>
  <c r="B1218" i="11"/>
  <c r="B1219" i="11"/>
  <c r="B1220" i="11"/>
  <c r="B1222" i="11"/>
  <c r="B1223" i="11"/>
  <c r="B1225" i="11"/>
  <c r="B1226" i="11"/>
  <c r="B1229" i="11"/>
  <c r="B1203" i="11"/>
  <c r="B1206" i="11"/>
  <c r="B1209" i="11"/>
  <c r="B1212" i="11"/>
  <c r="B1215" i="11"/>
  <c r="B1221" i="11"/>
  <c r="B1224" i="11"/>
  <c r="B1227" i="11"/>
  <c r="B1228" i="11"/>
  <c r="B1230" i="11"/>
  <c r="B1233" i="11"/>
  <c r="B1235" i="11"/>
  <c r="B1236" i="11"/>
  <c r="B1239" i="11"/>
  <c r="B1241" i="11"/>
  <c r="B1242" i="11"/>
  <c r="B1244" i="11"/>
  <c r="B1245" i="11"/>
  <c r="B1247" i="11"/>
  <c r="B1231" i="11"/>
  <c r="B1232" i="11"/>
  <c r="B1234" i="11"/>
  <c r="B1237" i="11"/>
  <c r="B1238" i="11"/>
  <c r="B1240" i="11"/>
  <c r="B1243" i="11"/>
  <c r="B1246" i="11"/>
  <c r="B1249" i="11"/>
  <c r="B1252" i="11"/>
  <c r="B1255" i="11"/>
  <c r="B1259" i="11"/>
  <c r="B1261" i="11"/>
  <c r="B1262" i="11"/>
  <c r="B1264" i="11"/>
  <c r="B1267" i="11"/>
  <c r="B1268" i="11"/>
  <c r="B1270" i="11"/>
  <c r="B1248" i="11"/>
  <c r="B1250" i="11"/>
  <c r="B1251" i="11"/>
  <c r="B1253" i="11"/>
  <c r="B1254" i="11"/>
  <c r="B1256" i="11"/>
  <c r="B1257" i="11"/>
  <c r="B1258" i="11"/>
  <c r="B1260" i="11"/>
  <c r="B1263" i="11"/>
  <c r="B1265" i="11"/>
  <c r="B1266" i="11"/>
  <c r="B1269" i="11"/>
  <c r="B1272" i="11"/>
  <c r="B1275" i="11"/>
  <c r="B1281" i="11"/>
  <c r="B1284" i="11"/>
  <c r="B1287" i="11"/>
  <c r="B1271" i="11"/>
  <c r="B1273" i="11"/>
  <c r="B1274" i="11"/>
  <c r="B1276" i="11"/>
  <c r="B1277" i="11"/>
  <c r="B1278" i="11"/>
  <c r="B1279" i="11"/>
  <c r="B1280" i="11"/>
  <c r="B1282" i="11"/>
  <c r="B1283" i="11"/>
  <c r="B1285" i="11"/>
  <c r="B1286" i="11"/>
  <c r="B1291" i="11"/>
  <c r="B1292" i="11"/>
  <c r="B1294" i="11"/>
  <c r="B1297" i="11"/>
  <c r="B1299" i="11"/>
  <c r="B1300" i="11"/>
  <c r="B1301" i="11"/>
  <c r="B1302" i="11"/>
  <c r="B1288" i="11"/>
  <c r="B1289" i="11"/>
  <c r="B1290" i="11"/>
  <c r="B1293" i="11"/>
  <c r="B1295" i="11"/>
  <c r="B1296" i="11"/>
  <c r="B1298" i="11"/>
  <c r="B1303" i="11"/>
  <c r="B1304" i="11"/>
  <c r="B1309" i="11"/>
  <c r="B1310" i="11"/>
  <c r="B1315" i="11"/>
  <c r="B1316" i="11"/>
  <c r="B1319" i="11"/>
  <c r="B1321" i="11"/>
  <c r="B1322" i="11"/>
  <c r="B1324" i="11"/>
  <c r="B1327" i="11"/>
  <c r="B1328" i="11"/>
  <c r="B1330" i="11"/>
  <c r="B1333" i="11"/>
  <c r="B1305" i="11"/>
  <c r="B1306" i="11"/>
  <c r="B1307" i="11"/>
  <c r="B1308" i="11"/>
  <c r="B1311" i="11"/>
  <c r="B1312" i="11"/>
  <c r="B1313" i="11"/>
  <c r="B1314" i="11"/>
  <c r="B1317" i="11"/>
  <c r="B1318" i="11"/>
  <c r="B1320" i="11"/>
  <c r="B1323" i="11"/>
  <c r="B1325" i="11"/>
  <c r="B1326" i="11"/>
  <c r="B1329" i="11"/>
  <c r="B1331" i="11"/>
  <c r="B1332" i="11"/>
  <c r="B1337" i="11"/>
  <c r="B1338" i="11"/>
  <c r="B1341" i="11"/>
  <c r="B1334" i="11"/>
  <c r="B1335" i="11"/>
  <c r="B1336" i="11"/>
  <c r="B1339" i="11"/>
  <c r="B1340" i="11"/>
  <c r="B1345" i="11"/>
  <c r="B1346" i="11"/>
  <c r="B1351" i="11"/>
  <c r="B1352" i="11"/>
  <c r="B1354" i="11"/>
  <c r="B1357" i="11"/>
  <c r="B1358" i="11"/>
  <c r="B1363" i="11"/>
  <c r="B1364" i="11"/>
  <c r="B1369" i="11"/>
  <c r="B1370" i="11"/>
  <c r="B1375" i="11"/>
  <c r="B1376" i="11"/>
  <c r="B1379" i="11"/>
  <c r="B1381" i="11"/>
  <c r="B1342" i="11"/>
  <c r="B1343" i="11"/>
  <c r="B1344" i="11"/>
  <c r="B1347" i="11"/>
  <c r="B1348" i="11"/>
  <c r="B1349" i="11"/>
  <c r="B1350" i="11"/>
  <c r="B1353" i="11"/>
  <c r="B1355" i="11"/>
  <c r="B1356" i="11"/>
  <c r="B1359" i="11"/>
  <c r="B1360" i="11"/>
  <c r="B1361" i="11"/>
  <c r="B1362" i="11"/>
  <c r="B1365" i="11"/>
  <c r="B1366" i="11"/>
  <c r="B1367" i="11"/>
  <c r="B1368" i="11"/>
  <c r="B1371" i="11"/>
  <c r="B1382" i="11"/>
  <c r="B1384" i="11"/>
  <c r="B1387" i="11"/>
  <c r="B1389" i="11"/>
  <c r="B1390" i="11"/>
  <c r="B1393" i="11"/>
  <c r="B1395" i="11"/>
  <c r="B1396" i="11"/>
  <c r="B1397" i="11"/>
  <c r="B1399" i="11"/>
  <c r="B1400" i="11"/>
  <c r="B1402" i="11"/>
  <c r="B1405" i="11"/>
  <c r="B1407" i="11"/>
  <c r="B1409" i="11"/>
  <c r="B1413" i="11"/>
  <c r="B1415" i="11"/>
  <c r="B1416" i="11"/>
  <c r="B1372" i="11"/>
  <c r="B1373" i="11"/>
  <c r="B1374" i="11"/>
  <c r="B1377" i="11"/>
  <c r="B1378" i="11"/>
  <c r="B1380" i="11"/>
  <c r="B1383" i="11"/>
  <c r="B1385" i="11"/>
  <c r="B1386" i="11"/>
  <c r="B1391" i="11"/>
  <c r="B1392" i="11"/>
  <c r="B1394" i="11"/>
  <c r="B1398" i="11"/>
  <c r="B1401" i="11"/>
  <c r="B1403" i="11"/>
  <c r="B1404" i="11"/>
  <c r="B1406" i="11"/>
  <c r="B1408" i="11"/>
  <c r="B1410" i="11"/>
  <c r="B1411" i="11"/>
  <c r="B1412" i="11"/>
  <c r="B1414" i="11"/>
  <c r="B1417" i="11"/>
  <c r="B1418" i="11"/>
  <c r="C1129" i="11"/>
  <c r="C1134" i="11"/>
  <c r="C1137" i="11"/>
  <c r="C1138" i="11"/>
  <c r="C1140" i="11"/>
  <c r="C1142" i="11"/>
  <c r="C1144" i="11"/>
  <c r="C1145" i="11"/>
  <c r="C1147" i="11"/>
  <c r="C1149" i="11"/>
  <c r="C1151" i="11"/>
  <c r="C1153" i="11"/>
  <c r="C1155" i="11"/>
  <c r="C1156" i="11"/>
  <c r="C1159" i="11"/>
  <c r="C1161" i="11"/>
  <c r="C1163" i="11"/>
  <c r="C1164" i="11"/>
  <c r="C1166" i="11"/>
  <c r="C1127" i="11"/>
  <c r="C1128" i="11"/>
  <c r="C1130" i="11"/>
  <c r="C1131" i="11"/>
  <c r="C1132" i="11"/>
  <c r="C1133" i="11"/>
  <c r="C1135" i="11"/>
  <c r="C1136" i="11"/>
  <c r="C1139" i="11"/>
  <c r="C1141" i="11"/>
  <c r="C1143" i="11"/>
  <c r="C1146" i="11"/>
  <c r="C1148" i="11"/>
  <c r="C1150" i="11"/>
  <c r="C1152" i="11"/>
  <c r="C1154" i="11"/>
  <c r="C1157" i="11"/>
  <c r="C1158" i="11"/>
  <c r="C1160" i="11"/>
  <c r="C1162" i="11"/>
  <c r="C1165" i="11"/>
  <c r="C1169" i="11"/>
  <c r="C1171" i="11"/>
  <c r="C1173" i="11"/>
  <c r="C1175" i="11"/>
  <c r="C1176" i="11"/>
  <c r="C1178" i="11"/>
  <c r="C1179" i="11"/>
  <c r="C1180" i="11"/>
  <c r="C1182" i="11"/>
  <c r="C1184" i="11"/>
  <c r="C1187" i="11"/>
  <c r="C1191" i="11"/>
  <c r="C1194" i="11"/>
  <c r="C1197" i="11"/>
  <c r="C1199" i="11"/>
  <c r="C1201" i="11"/>
  <c r="C1167" i="11"/>
  <c r="C1168" i="11"/>
  <c r="C1170" i="11"/>
  <c r="C1172" i="11"/>
  <c r="C1174" i="11"/>
  <c r="C1177" i="11"/>
  <c r="C1181" i="11"/>
  <c r="C1183" i="11"/>
  <c r="C1185" i="11"/>
  <c r="C1186" i="11"/>
  <c r="C1188" i="11"/>
  <c r="C1189" i="11"/>
  <c r="C1190" i="11"/>
  <c r="C1192" i="11"/>
  <c r="C1193" i="11"/>
  <c r="C1195" i="11"/>
  <c r="C1196" i="11"/>
  <c r="C1198" i="11"/>
  <c r="C1200" i="11"/>
  <c r="C1202" i="11"/>
  <c r="C1204" i="11"/>
  <c r="C1205" i="11"/>
  <c r="C1207" i="11"/>
  <c r="C1208" i="11"/>
  <c r="C1210" i="11"/>
  <c r="C1211" i="11"/>
  <c r="C1213" i="11"/>
  <c r="C1214" i="11"/>
  <c r="C1216" i="11"/>
  <c r="C1217" i="11"/>
  <c r="C1218" i="11"/>
  <c r="C1219" i="11"/>
  <c r="C1220" i="11"/>
  <c r="C1222" i="11"/>
  <c r="C1223" i="11"/>
  <c r="C1225" i="11"/>
  <c r="C1226" i="11"/>
  <c r="C1229" i="11"/>
  <c r="C1203" i="11"/>
  <c r="C1206" i="11"/>
  <c r="C1209" i="11"/>
  <c r="C1212" i="11"/>
  <c r="C1215" i="11"/>
  <c r="C1221" i="11"/>
  <c r="C1224" i="11"/>
  <c r="C1227" i="11"/>
  <c r="C1228" i="11"/>
  <c r="C1230" i="11"/>
  <c r="C1233" i="11"/>
  <c r="C1235" i="11"/>
  <c r="C1236" i="11"/>
  <c r="C1239" i="11"/>
  <c r="C1241" i="11"/>
  <c r="C1242" i="11"/>
  <c r="C1244" i="11"/>
  <c r="C1245" i="11"/>
  <c r="C1247" i="11"/>
  <c r="C1231" i="11"/>
  <c r="C1232" i="11"/>
  <c r="C1234" i="11"/>
  <c r="C1237" i="11"/>
  <c r="C1238" i="11"/>
  <c r="C1240" i="11"/>
  <c r="C1243" i="11"/>
  <c r="C1246" i="11"/>
  <c r="C1249" i="11"/>
  <c r="C1252" i="11"/>
  <c r="C1255" i="11"/>
  <c r="C1259" i="11"/>
  <c r="C1261" i="11"/>
  <c r="C1262" i="11"/>
  <c r="C1264" i="11"/>
  <c r="C1267" i="11"/>
  <c r="C1268" i="11"/>
  <c r="C1270" i="11"/>
  <c r="C1248" i="11"/>
  <c r="C1250" i="11"/>
  <c r="C1251" i="11"/>
  <c r="C1253" i="11"/>
  <c r="C1254" i="11"/>
  <c r="C1256" i="11"/>
  <c r="C1257" i="11"/>
  <c r="C1258" i="11"/>
  <c r="C1260" i="11"/>
  <c r="C1263" i="11"/>
  <c r="C1265" i="11"/>
  <c r="C1266" i="11"/>
  <c r="C1269" i="11"/>
  <c r="C1272" i="11"/>
  <c r="C1275" i="11"/>
  <c r="C1281" i="11"/>
  <c r="C1284" i="11"/>
  <c r="C1287" i="11"/>
  <c r="C1271" i="11"/>
  <c r="C1273" i="11"/>
  <c r="C1274" i="11"/>
  <c r="C1276" i="11"/>
  <c r="C1277" i="11"/>
  <c r="C1278" i="11"/>
  <c r="C1279" i="11"/>
  <c r="C1280" i="11"/>
  <c r="C1282" i="11"/>
  <c r="C1283" i="11"/>
  <c r="C1285" i="11"/>
  <c r="C1286" i="11"/>
  <c r="C1291" i="11"/>
  <c r="C1292" i="11"/>
  <c r="C1294" i="11"/>
  <c r="C1297" i="11"/>
  <c r="C1299" i="11"/>
  <c r="C1300" i="11"/>
  <c r="C1301" i="11"/>
  <c r="C1302" i="11"/>
  <c r="C1288" i="11"/>
  <c r="C1289" i="11"/>
  <c r="C1290" i="11"/>
  <c r="C1293" i="11"/>
  <c r="C1295" i="11"/>
  <c r="C1296" i="11"/>
  <c r="C1298" i="11"/>
  <c r="C1303" i="11"/>
  <c r="C1304" i="11"/>
  <c r="C1309" i="11"/>
  <c r="C1310" i="11"/>
  <c r="C1315" i="11"/>
  <c r="C1316" i="11"/>
  <c r="C1319" i="11"/>
  <c r="C1321" i="11"/>
  <c r="C1322" i="11"/>
  <c r="C1324" i="11"/>
  <c r="C1327" i="11"/>
  <c r="C1328" i="11"/>
  <c r="C1330" i="11"/>
  <c r="C1333" i="11"/>
  <c r="C1305" i="11"/>
  <c r="C1306" i="11"/>
  <c r="C1307" i="11"/>
  <c r="C1308" i="11"/>
  <c r="C1311" i="11"/>
  <c r="C1312" i="11"/>
  <c r="C1313" i="11"/>
  <c r="C1314" i="11"/>
  <c r="C1317" i="11"/>
  <c r="C1318" i="11"/>
  <c r="C1320" i="11"/>
  <c r="C1323" i="11"/>
  <c r="C1325" i="11"/>
  <c r="C1326" i="11"/>
  <c r="C1329" i="11"/>
  <c r="C1331" i="11"/>
  <c r="C1332" i="11"/>
  <c r="C1337" i="11"/>
  <c r="C1338" i="11"/>
  <c r="C1341" i="11"/>
  <c r="C1334" i="11"/>
  <c r="C1335" i="11"/>
  <c r="C1336" i="11"/>
  <c r="C1339" i="11"/>
  <c r="C1340" i="11"/>
  <c r="C1345" i="11"/>
  <c r="C1346" i="11"/>
  <c r="C1351" i="11"/>
  <c r="C1352" i="11"/>
  <c r="C1354" i="11"/>
  <c r="C1357" i="11"/>
  <c r="C1358" i="11"/>
  <c r="C1363" i="11"/>
  <c r="C1364" i="11"/>
  <c r="C1369" i="11"/>
  <c r="C1370" i="11"/>
  <c r="C1375" i="11"/>
  <c r="C1376" i="11"/>
  <c r="C1379" i="11"/>
  <c r="C1381" i="11"/>
  <c r="C1342" i="11"/>
  <c r="C1343" i="11"/>
  <c r="C1344" i="11"/>
  <c r="C1347" i="11"/>
  <c r="C1348" i="11"/>
  <c r="C1349" i="11"/>
  <c r="C1350" i="11"/>
  <c r="C1353" i="11"/>
  <c r="C1355" i="11"/>
  <c r="C1356" i="11"/>
  <c r="C1359" i="11"/>
  <c r="C1360" i="11"/>
  <c r="C1361" i="11"/>
  <c r="C1362" i="11"/>
  <c r="C1365" i="11"/>
  <c r="C1366" i="11"/>
  <c r="C1367" i="11"/>
  <c r="C1368" i="11"/>
  <c r="C1371" i="11"/>
  <c r="C1382" i="11"/>
  <c r="C1384" i="11"/>
  <c r="C1387" i="11"/>
  <c r="C1389" i="11"/>
  <c r="C1390" i="11"/>
  <c r="C1393" i="11"/>
  <c r="C1395" i="11"/>
  <c r="C1396" i="11"/>
  <c r="C1397" i="11"/>
  <c r="C1399" i="11"/>
  <c r="C1400" i="11"/>
  <c r="C1402" i="11"/>
  <c r="C1405" i="11"/>
  <c r="C1407" i="11"/>
  <c r="C1409" i="11"/>
  <c r="C1413" i="11"/>
  <c r="C1415" i="11"/>
  <c r="C1416" i="11"/>
  <c r="C1372" i="11"/>
  <c r="C1373" i="11"/>
  <c r="C1374" i="11"/>
  <c r="C1377" i="11"/>
  <c r="C1378" i="11"/>
  <c r="C1380" i="11"/>
  <c r="C1383" i="11"/>
  <c r="C1385" i="11"/>
  <c r="C1386" i="11"/>
  <c r="C1391" i="11"/>
  <c r="C1392" i="11"/>
  <c r="C1394" i="11"/>
  <c r="C1398" i="11"/>
  <c r="C1401" i="11"/>
  <c r="C1403" i="11"/>
  <c r="C1404" i="11"/>
  <c r="C1406" i="11"/>
  <c r="C1408" i="11"/>
  <c r="C1410" i="11"/>
  <c r="C1411" i="11"/>
  <c r="C1412" i="11"/>
  <c r="C1414" i="11"/>
  <c r="C1417" i="11"/>
  <c r="C1418" i="11"/>
  <c r="D1151" i="11"/>
  <c r="D1136" i="11"/>
  <c r="D1187" i="11"/>
  <c r="D1213" i="11"/>
  <c r="D1215" i="11"/>
  <c r="B13" i="11"/>
  <c r="B14" i="11"/>
  <c r="B15" i="11"/>
  <c r="B16" i="11"/>
  <c r="B17" i="11"/>
  <c r="B18" i="11"/>
  <c r="B19" i="11"/>
  <c r="B20" i="11"/>
  <c r="B21" i="11"/>
  <c r="B22" i="11"/>
  <c r="B25" i="11"/>
  <c r="B30" i="11"/>
  <c r="B34" i="11"/>
  <c r="B36" i="11"/>
  <c r="B23" i="11"/>
  <c r="B24" i="11"/>
  <c r="B26" i="11"/>
  <c r="B27" i="11"/>
  <c r="B28" i="11"/>
  <c r="B29" i="11"/>
  <c r="B31" i="11"/>
  <c r="B32" i="11"/>
  <c r="B33" i="11"/>
  <c r="B35" i="11"/>
  <c r="B38" i="11"/>
  <c r="B40" i="11"/>
  <c r="B42" i="11"/>
  <c r="B45" i="11"/>
  <c r="B46" i="11"/>
  <c r="B49" i="11"/>
  <c r="B51" i="11"/>
  <c r="B52" i="11"/>
  <c r="B53" i="11"/>
  <c r="B54" i="11"/>
  <c r="B55" i="11"/>
  <c r="B57" i="11"/>
  <c r="B58" i="11"/>
  <c r="B60" i="11"/>
  <c r="B61" i="11"/>
  <c r="B62" i="11"/>
  <c r="B63" i="11"/>
  <c r="B67" i="11"/>
  <c r="B68" i="11"/>
  <c r="B37" i="11"/>
  <c r="B39" i="11"/>
  <c r="B41" i="11"/>
  <c r="B43" i="11"/>
  <c r="B44" i="11"/>
  <c r="B47" i="11"/>
  <c r="B48" i="11"/>
  <c r="B50" i="11"/>
  <c r="B56" i="11"/>
  <c r="B59" i="11"/>
  <c r="B64" i="11"/>
  <c r="B65" i="11"/>
  <c r="B66" i="11"/>
  <c r="B70" i="11"/>
  <c r="B71" i="11"/>
  <c r="B72" i="11"/>
  <c r="B73" i="11"/>
  <c r="B76" i="11"/>
  <c r="B77" i="11"/>
  <c r="B78" i="11"/>
  <c r="B82" i="11"/>
  <c r="B84" i="11"/>
  <c r="B87" i="11"/>
  <c r="B88" i="11"/>
  <c r="B89" i="11"/>
  <c r="B69" i="11"/>
  <c r="B74" i="11"/>
  <c r="B75" i="11"/>
  <c r="B90" i="11"/>
  <c r="B91" i="11"/>
  <c r="B92" i="11"/>
  <c r="B99" i="11"/>
  <c r="B101" i="11"/>
  <c r="B79" i="11"/>
  <c r="B80" i="11"/>
  <c r="B81" i="11"/>
  <c r="B83" i="11"/>
  <c r="B85" i="11"/>
  <c r="B86" i="11"/>
  <c r="B103" i="11"/>
  <c r="B105" i="11"/>
  <c r="B107" i="11"/>
  <c r="B108" i="11"/>
  <c r="B111" i="11"/>
  <c r="B112" i="11"/>
  <c r="B119" i="11"/>
  <c r="B120" i="11"/>
  <c r="B121" i="11"/>
  <c r="B122" i="11"/>
  <c r="B93" i="11"/>
  <c r="B94" i="11"/>
  <c r="B95" i="11"/>
  <c r="B96" i="11"/>
  <c r="B97" i="11"/>
  <c r="B98" i="11"/>
  <c r="B100" i="11"/>
  <c r="B102" i="11"/>
  <c r="B126" i="11"/>
  <c r="B127" i="11"/>
  <c r="B133" i="11"/>
  <c r="B135" i="11"/>
  <c r="B137" i="11"/>
  <c r="B138" i="11"/>
  <c r="B142" i="11"/>
  <c r="B143" i="11"/>
  <c r="B144" i="11"/>
  <c r="B146" i="11"/>
  <c r="B147" i="11"/>
  <c r="B148" i="11"/>
  <c r="B149" i="11"/>
  <c r="B104" i="11"/>
  <c r="B106" i="11"/>
  <c r="B109" i="11"/>
  <c r="B110" i="11"/>
  <c r="B113" i="11"/>
  <c r="B114" i="11"/>
  <c r="B115" i="11"/>
  <c r="B116" i="11"/>
  <c r="B117" i="11"/>
  <c r="B118" i="11"/>
  <c r="B154" i="11"/>
  <c r="B155" i="11"/>
  <c r="B156" i="11"/>
  <c r="B158" i="11"/>
  <c r="B123" i="11"/>
  <c r="B124" i="11"/>
  <c r="B125" i="11"/>
  <c r="B128" i="11"/>
  <c r="B129" i="11"/>
  <c r="B130" i="11"/>
  <c r="B131" i="11"/>
  <c r="B132" i="11"/>
  <c r="B134" i="11"/>
  <c r="B136" i="11"/>
  <c r="B139" i="11"/>
  <c r="B140" i="11"/>
  <c r="B141" i="11"/>
  <c r="B160" i="11"/>
  <c r="B161" i="11"/>
  <c r="B162" i="11"/>
  <c r="B163" i="11"/>
  <c r="B165" i="11"/>
  <c r="B170" i="11"/>
  <c r="B171" i="11"/>
  <c r="B172" i="11"/>
  <c r="B173" i="11"/>
  <c r="B175" i="11"/>
  <c r="B180" i="11"/>
  <c r="B145" i="11"/>
  <c r="B150" i="11"/>
  <c r="B151" i="11"/>
  <c r="B152" i="11"/>
  <c r="B153" i="11"/>
  <c r="B157" i="11"/>
  <c r="B182" i="11"/>
  <c r="B183" i="11"/>
  <c r="B159" i="11"/>
  <c r="B164" i="11"/>
  <c r="B166" i="11"/>
  <c r="B167" i="11"/>
  <c r="B168" i="11"/>
  <c r="B169" i="11"/>
  <c r="B174" i="11"/>
  <c r="B176" i="11"/>
  <c r="B177" i="11"/>
  <c r="B178" i="11"/>
  <c r="B179" i="11"/>
  <c r="B185" i="11"/>
  <c r="B187" i="11"/>
  <c r="B188" i="11"/>
  <c r="B189" i="11"/>
  <c r="B193" i="11"/>
  <c r="B196" i="11"/>
  <c r="B181" i="11"/>
  <c r="B184" i="11"/>
  <c r="B186" i="11"/>
  <c r="B190" i="11"/>
  <c r="B191" i="11"/>
  <c r="B192" i="11"/>
  <c r="B194" i="11"/>
  <c r="B195" i="11"/>
  <c r="B199" i="11"/>
  <c r="B200" i="11"/>
  <c r="B201" i="11"/>
  <c r="B206" i="11"/>
  <c r="B207" i="11"/>
  <c r="B212" i="11"/>
  <c r="B213" i="11"/>
  <c r="B215" i="11"/>
  <c r="B216" i="11"/>
  <c r="B217" i="11"/>
  <c r="B218" i="11"/>
  <c r="B221" i="11"/>
  <c r="B222" i="11"/>
  <c r="B223" i="11"/>
  <c r="B197" i="11"/>
  <c r="B198" i="11"/>
  <c r="B202" i="11"/>
  <c r="B203" i="11"/>
  <c r="B204" i="11"/>
  <c r="B205" i="11"/>
  <c r="B208" i="11"/>
  <c r="B209" i="11"/>
  <c r="B210" i="11"/>
  <c r="B211" i="11"/>
  <c r="B214" i="11"/>
  <c r="B219" i="11"/>
  <c r="B220" i="11"/>
  <c r="B229" i="11"/>
  <c r="B232" i="11"/>
  <c r="B224" i="11"/>
  <c r="B225" i="11"/>
  <c r="B226" i="11"/>
  <c r="B227" i="11"/>
  <c r="B228" i="11"/>
  <c r="B230" i="11"/>
  <c r="B231" i="11"/>
  <c r="B236" i="11"/>
  <c r="B233" i="11"/>
  <c r="B234" i="11"/>
  <c r="B235" i="11"/>
  <c r="B238" i="11"/>
  <c r="B239" i="11"/>
  <c r="B242" i="11"/>
  <c r="B243" i="11"/>
  <c r="B244" i="11"/>
  <c r="B237" i="11"/>
  <c r="B240" i="11"/>
  <c r="B241" i="11"/>
  <c r="B245" i="11"/>
  <c r="B248" i="11"/>
  <c r="B249" i="11"/>
  <c r="B250" i="11"/>
  <c r="B252" i="11"/>
  <c r="B255" i="11"/>
  <c r="B256" i="11"/>
  <c r="B257" i="11"/>
  <c r="B260" i="11"/>
  <c r="B246" i="11"/>
  <c r="B247" i="11"/>
  <c r="B251" i="11"/>
  <c r="B253" i="11"/>
  <c r="B254" i="11"/>
  <c r="B258" i="11"/>
  <c r="B259" i="11"/>
  <c r="B261" i="11"/>
  <c r="B262" i="11"/>
  <c r="B263" i="11"/>
  <c r="B264" i="11"/>
  <c r="B266" i="11"/>
  <c r="B267" i="11"/>
  <c r="B268" i="11"/>
  <c r="B270" i="11"/>
  <c r="B271" i="11"/>
  <c r="B272" i="11"/>
  <c r="B265" i="11"/>
  <c r="B269" i="11"/>
  <c r="B273" i="11"/>
  <c r="B274" i="11"/>
  <c r="B278" i="11"/>
  <c r="B279" i="11"/>
  <c r="B280" i="11"/>
  <c r="B283" i="11"/>
  <c r="B284" i="11"/>
  <c r="B275" i="11"/>
  <c r="B276" i="11"/>
  <c r="B277" i="11"/>
  <c r="B281" i="11"/>
  <c r="B282" i="11"/>
  <c r="B285" i="11"/>
  <c r="B286" i="11"/>
  <c r="B287" i="11"/>
  <c r="B288" i="11"/>
  <c r="B289" i="11"/>
  <c r="B290" i="11"/>
  <c r="B292" i="11"/>
  <c r="B295" i="11"/>
  <c r="B299" i="11"/>
  <c r="B291" i="11"/>
  <c r="B293" i="11"/>
  <c r="B294" i="11"/>
  <c r="B296" i="11"/>
  <c r="B297" i="11"/>
  <c r="B298" i="11"/>
  <c r="B300" i="11"/>
  <c r="B301" i="11"/>
  <c r="B302" i="11"/>
  <c r="B303" i="11"/>
  <c r="B305" i="11"/>
  <c r="B309" i="11"/>
  <c r="B310" i="11"/>
  <c r="B304" i="11"/>
  <c r="B306" i="11"/>
  <c r="B307" i="11"/>
  <c r="B308" i="11"/>
  <c r="B312" i="11"/>
  <c r="B311" i="11"/>
  <c r="B313" i="11"/>
  <c r="B314" i="11"/>
  <c r="B315" i="11"/>
  <c r="B316" i="11"/>
  <c r="B317" i="11"/>
  <c r="B318" i="11"/>
  <c r="B319" i="11"/>
  <c r="B320" i="11"/>
  <c r="B321" i="11"/>
  <c r="B323" i="11"/>
  <c r="B327" i="11"/>
  <c r="B322" i="11"/>
  <c r="B324" i="11"/>
  <c r="B325" i="11"/>
  <c r="B326" i="11"/>
  <c r="B331" i="11"/>
  <c r="B335" i="11"/>
  <c r="B336" i="11"/>
  <c r="B337" i="11"/>
  <c r="B338" i="11"/>
  <c r="B339" i="11"/>
  <c r="B328" i="11"/>
  <c r="B329" i="11"/>
  <c r="B330" i="11"/>
  <c r="B332" i="11"/>
  <c r="B333" i="11"/>
  <c r="B334" i="11"/>
  <c r="B340" i="11"/>
  <c r="B342" i="11"/>
  <c r="B343" i="11"/>
  <c r="B344" i="11"/>
  <c r="B345" i="11"/>
  <c r="B346" i="11"/>
  <c r="B341" i="11"/>
  <c r="B347" i="11"/>
  <c r="B350" i="11"/>
  <c r="B348" i="11"/>
  <c r="B349" i="11"/>
  <c r="B353" i="11"/>
  <c r="B351" i="11"/>
  <c r="B352" i="11"/>
  <c r="B355" i="11"/>
  <c r="B356" i="11"/>
  <c r="B357" i="11"/>
  <c r="B360" i="11"/>
  <c r="B361" i="11"/>
  <c r="B362" i="11"/>
  <c r="B363" i="11"/>
  <c r="B354" i="11"/>
  <c r="B358" i="11"/>
  <c r="B359" i="11"/>
  <c r="B364" i="11"/>
  <c r="B365" i="11"/>
  <c r="B368" i="11"/>
  <c r="B366" i="11"/>
  <c r="B367" i="11"/>
  <c r="B369" i="11"/>
  <c r="B372" i="11"/>
  <c r="B373" i="11"/>
  <c r="B374" i="11"/>
  <c r="B375" i="11"/>
  <c r="B370" i="11"/>
  <c r="B371" i="11"/>
  <c r="B378" i="11"/>
  <c r="B376" i="11"/>
  <c r="B377" i="11"/>
  <c r="B379" i="11"/>
  <c r="B380" i="11"/>
  <c r="B381" i="11"/>
  <c r="B382" i="11"/>
  <c r="B383" i="11"/>
  <c r="B384" i="11"/>
  <c r="B385" i="11"/>
  <c r="B386" i="11"/>
  <c r="B387" i="11"/>
  <c r="B388" i="11"/>
  <c r="B389" i="11"/>
  <c r="B390" i="11"/>
  <c r="B391" i="11"/>
  <c r="B392" i="11"/>
  <c r="B393" i="11"/>
  <c r="B394" i="11"/>
  <c r="B395" i="11"/>
  <c r="B397" i="11"/>
  <c r="B398" i="11"/>
  <c r="B401" i="11"/>
  <c r="B396" i="11"/>
  <c r="B399" i="11"/>
  <c r="B400" i="11"/>
  <c r="B402" i="11"/>
  <c r="B405" i="11"/>
  <c r="B406" i="11"/>
  <c r="B407" i="11"/>
  <c r="B403" i="11"/>
  <c r="B404" i="11"/>
  <c r="B408" i="11"/>
  <c r="B409" i="11"/>
  <c r="B410" i="11"/>
  <c r="B411" i="11"/>
  <c r="B412" i="11"/>
  <c r="B413" i="11"/>
  <c r="B414" i="11"/>
  <c r="B415" i="11"/>
  <c r="B419" i="11"/>
  <c r="B420" i="11"/>
  <c r="B416" i="11"/>
  <c r="B417" i="11"/>
  <c r="B418" i="11"/>
  <c r="B421" i="11"/>
  <c r="B422" i="11"/>
  <c r="B423" i="11"/>
  <c r="B424" i="11"/>
  <c r="B425" i="11"/>
  <c r="B426" i="11"/>
  <c r="B427" i="11"/>
  <c r="B428" i="11"/>
  <c r="B429" i="11"/>
  <c r="B430" i="11"/>
  <c r="B431" i="11"/>
  <c r="B432" i="11"/>
  <c r="B434" i="11"/>
  <c r="B436" i="11"/>
  <c r="B437" i="11"/>
  <c r="B439" i="11"/>
  <c r="B440" i="11"/>
  <c r="B442" i="11"/>
  <c r="B445" i="11"/>
  <c r="B447" i="11"/>
  <c r="B448" i="11"/>
  <c r="B450" i="11"/>
  <c r="B451" i="11"/>
  <c r="B433" i="11"/>
  <c r="B435" i="11"/>
  <c r="B438" i="11"/>
  <c r="B441" i="11"/>
  <c r="B443" i="11"/>
  <c r="B444" i="11"/>
  <c r="B446" i="11"/>
  <c r="B449" i="11"/>
  <c r="B452" i="11"/>
  <c r="B456" i="11"/>
  <c r="B458" i="11"/>
  <c r="B453" i="11"/>
  <c r="B454" i="11"/>
  <c r="B455" i="11"/>
  <c r="B457" i="11"/>
  <c r="B459" i="11"/>
  <c r="B460" i="11"/>
  <c r="B461" i="11"/>
  <c r="B464" i="11"/>
  <c r="B466" i="11"/>
  <c r="B470" i="11"/>
  <c r="B471" i="11"/>
  <c r="B472" i="11"/>
  <c r="B462" i="11"/>
  <c r="B463" i="11"/>
  <c r="B465" i="11"/>
  <c r="B467" i="11"/>
  <c r="B468" i="11"/>
  <c r="B469" i="11"/>
  <c r="B474" i="11"/>
  <c r="B475" i="11"/>
  <c r="B477" i="11"/>
  <c r="B480" i="11"/>
  <c r="B482" i="11"/>
  <c r="B483" i="11"/>
  <c r="B485" i="11"/>
  <c r="B488" i="11"/>
  <c r="B489" i="11"/>
  <c r="B490" i="11"/>
  <c r="B491" i="11"/>
  <c r="B473" i="11"/>
  <c r="B476" i="11"/>
  <c r="B478" i="11"/>
  <c r="B479" i="11"/>
  <c r="B481" i="11"/>
  <c r="B484" i="11"/>
  <c r="B486" i="11"/>
  <c r="B487" i="11"/>
  <c r="B492" i="11"/>
  <c r="B493" i="11"/>
  <c r="B494" i="11"/>
  <c r="B497" i="11"/>
  <c r="B498" i="11"/>
  <c r="B500" i="11"/>
  <c r="B502" i="11"/>
  <c r="B507" i="11"/>
  <c r="B495" i="11"/>
  <c r="B496" i="11"/>
  <c r="B499" i="11"/>
  <c r="B501" i="11"/>
  <c r="B503" i="11"/>
  <c r="B504" i="11"/>
  <c r="B505" i="11"/>
  <c r="B506" i="11"/>
  <c r="B511" i="11"/>
  <c r="B513" i="11"/>
  <c r="B514" i="11"/>
  <c r="B515" i="11"/>
  <c r="B517" i="11"/>
  <c r="B519" i="11"/>
  <c r="B520" i="11"/>
  <c r="B521" i="11"/>
  <c r="B508" i="11"/>
  <c r="B509" i="11"/>
  <c r="B510" i="11"/>
  <c r="B512" i="11"/>
  <c r="B516" i="11"/>
  <c r="B518" i="11"/>
  <c r="B523" i="11"/>
  <c r="B527" i="11"/>
  <c r="B528" i="11"/>
  <c r="B530" i="11"/>
  <c r="B535" i="11"/>
  <c r="B536" i="11"/>
  <c r="B541" i="11"/>
  <c r="B543" i="11"/>
  <c r="B544" i="11"/>
  <c r="B545" i="11"/>
  <c r="B546" i="11"/>
  <c r="B548" i="11"/>
  <c r="B551" i="11"/>
  <c r="B553" i="11"/>
  <c r="B554" i="11"/>
  <c r="B555" i="11"/>
  <c r="B557" i="11"/>
  <c r="B559" i="11"/>
  <c r="B560" i="11"/>
  <c r="B561" i="11"/>
  <c r="B562" i="11"/>
  <c r="B564" i="11"/>
  <c r="B567" i="11"/>
  <c r="B568" i="11"/>
  <c r="B570" i="11"/>
  <c r="B575" i="11"/>
  <c r="B522" i="11"/>
  <c r="B524" i="11"/>
  <c r="B525" i="11"/>
  <c r="B526" i="11"/>
  <c r="B529" i="11"/>
  <c r="B531" i="11"/>
  <c r="B532" i="11"/>
  <c r="B533" i="11"/>
  <c r="B534" i="11"/>
  <c r="B537" i="11"/>
  <c r="B538" i="11"/>
  <c r="B539" i="11"/>
  <c r="B540" i="11"/>
  <c r="B542" i="11"/>
  <c r="B547" i="11"/>
  <c r="B549" i="11"/>
  <c r="B576" i="11"/>
  <c r="B581" i="11"/>
  <c r="B583" i="11"/>
  <c r="B584" i="11"/>
  <c r="B585" i="11"/>
  <c r="B587" i="11"/>
  <c r="B589" i="11"/>
  <c r="B590" i="11"/>
  <c r="B592" i="11"/>
  <c r="B593" i="11"/>
  <c r="B596" i="11"/>
  <c r="B599" i="11"/>
  <c r="B602" i="11"/>
  <c r="B605" i="11"/>
  <c r="B606" i="11"/>
  <c r="B607" i="11"/>
  <c r="B550" i="11"/>
  <c r="B552" i="11"/>
  <c r="B556" i="11"/>
  <c r="B558" i="11"/>
  <c r="B563" i="11"/>
  <c r="B565" i="11"/>
  <c r="B566" i="11"/>
  <c r="B569" i="11"/>
  <c r="B571" i="11"/>
  <c r="B572" i="11"/>
  <c r="B573" i="11"/>
  <c r="B574" i="11"/>
  <c r="B577" i="11"/>
  <c r="B578" i="11"/>
  <c r="B579" i="11"/>
  <c r="B580" i="11"/>
  <c r="B609" i="11"/>
  <c r="B610" i="11"/>
  <c r="B612" i="11"/>
  <c r="B614" i="11"/>
  <c r="B616" i="11"/>
  <c r="B618" i="11"/>
  <c r="B619" i="11"/>
  <c r="B621" i="11"/>
  <c r="B624" i="11"/>
  <c r="B625" i="11"/>
  <c r="B626" i="11"/>
  <c r="B628" i="11"/>
  <c r="B582" i="11"/>
  <c r="B586" i="11"/>
  <c r="B588" i="11"/>
  <c r="B591" i="11"/>
  <c r="B594" i="11"/>
  <c r="B595" i="11"/>
  <c r="B597" i="11"/>
  <c r="B598" i="11"/>
  <c r="B600" i="11"/>
  <c r="B601" i="11"/>
  <c r="B603" i="11"/>
  <c r="B604" i="11"/>
  <c r="B608" i="11"/>
  <c r="B611" i="11"/>
  <c r="B629" i="11"/>
  <c r="B631" i="11"/>
  <c r="B632" i="11"/>
  <c r="B634" i="11"/>
  <c r="B635" i="11"/>
  <c r="B639" i="11"/>
  <c r="B613" i="11"/>
  <c r="B615" i="11"/>
  <c r="B617" i="11"/>
  <c r="B620" i="11"/>
  <c r="B622" i="11"/>
  <c r="B623" i="11"/>
  <c r="B627" i="11"/>
  <c r="B630" i="11"/>
  <c r="B633" i="11"/>
  <c r="B636" i="11"/>
  <c r="B637" i="11"/>
  <c r="B638" i="11"/>
  <c r="B640" i="11"/>
  <c r="B641" i="11"/>
  <c r="B642" i="11"/>
  <c r="B644" i="11"/>
  <c r="B643" i="11"/>
  <c r="B645" i="11"/>
  <c r="B646" i="11"/>
  <c r="B647" i="11"/>
  <c r="B649" i="11"/>
  <c r="B650" i="11"/>
  <c r="B651" i="11"/>
  <c r="B654" i="11"/>
  <c r="B655" i="11"/>
  <c r="B658" i="11"/>
  <c r="B659" i="11"/>
  <c r="B664" i="11"/>
  <c r="B665" i="11"/>
  <c r="B666" i="11"/>
  <c r="B670" i="11"/>
  <c r="B671" i="11"/>
  <c r="B648" i="11"/>
  <c r="B652" i="11"/>
  <c r="B653" i="11"/>
  <c r="B656" i="11"/>
  <c r="B657" i="11"/>
  <c r="B660" i="11"/>
  <c r="B661" i="11"/>
  <c r="B662" i="11"/>
  <c r="B663" i="11"/>
  <c r="B667" i="11"/>
  <c r="B668" i="11"/>
  <c r="B669" i="11"/>
  <c r="B673" i="11"/>
  <c r="B674" i="11"/>
  <c r="B676" i="11"/>
  <c r="B678" i="11"/>
  <c r="B681" i="11"/>
  <c r="B672" i="11"/>
  <c r="B675" i="11"/>
  <c r="B677" i="11"/>
  <c r="B679" i="11"/>
  <c r="B680" i="11"/>
  <c r="B686" i="11"/>
  <c r="B691" i="11"/>
  <c r="B693" i="11"/>
  <c r="B695" i="11"/>
  <c r="B696" i="11"/>
  <c r="B697" i="11"/>
  <c r="B698" i="11"/>
  <c r="B699" i="11"/>
  <c r="B682" i="11"/>
  <c r="B683" i="11"/>
  <c r="B684" i="11"/>
  <c r="B685" i="11"/>
  <c r="B687" i="11"/>
  <c r="B688" i="11"/>
  <c r="B689" i="11"/>
  <c r="B690" i="11"/>
  <c r="B692" i="11"/>
  <c r="B694" i="11"/>
  <c r="B702" i="11"/>
  <c r="B703" i="11"/>
  <c r="B704" i="11"/>
  <c r="B705" i="11"/>
  <c r="B706" i="11"/>
  <c r="B709" i="11"/>
  <c r="B710" i="11"/>
  <c r="B712" i="11"/>
  <c r="B713" i="11"/>
  <c r="B714" i="11"/>
  <c r="B719" i="11"/>
  <c r="B700" i="11"/>
  <c r="B701" i="11"/>
  <c r="B707" i="11"/>
  <c r="B708" i="11"/>
  <c r="B711" i="11"/>
  <c r="B715" i="11"/>
  <c r="B716" i="11"/>
  <c r="B717" i="11"/>
  <c r="B718" i="11"/>
  <c r="B720" i="11"/>
  <c r="B722" i="11"/>
  <c r="B725" i="11"/>
  <c r="B726" i="11"/>
  <c r="B727" i="11"/>
  <c r="B728" i="11"/>
  <c r="B730" i="11"/>
  <c r="B737" i="11"/>
  <c r="B740" i="11"/>
  <c r="B743" i="11"/>
  <c r="B721" i="11"/>
  <c r="B723" i="11"/>
  <c r="B724" i="11"/>
  <c r="B729" i="11"/>
  <c r="B731" i="11"/>
  <c r="B732" i="11"/>
  <c r="B733" i="11"/>
  <c r="B734" i="11"/>
  <c r="B735" i="11"/>
  <c r="B736" i="11"/>
  <c r="B738" i="11"/>
  <c r="B739" i="11"/>
  <c r="B741" i="11"/>
  <c r="B742" i="11"/>
  <c r="B744" i="11"/>
  <c r="B746" i="11"/>
  <c r="B747" i="11"/>
  <c r="B748" i="11"/>
  <c r="B750" i="11"/>
  <c r="B751" i="11"/>
  <c r="B753" i="11"/>
  <c r="B745" i="11"/>
  <c r="B749" i="11"/>
  <c r="B752" i="11"/>
  <c r="B754" i="11"/>
  <c r="B755" i="11"/>
  <c r="B756" i="11"/>
  <c r="B757" i="11"/>
  <c r="B758" i="11"/>
  <c r="B761" i="11"/>
  <c r="B759" i="11"/>
  <c r="B760" i="11"/>
  <c r="B762" i="11"/>
  <c r="B763" i="11"/>
  <c r="B764" i="11"/>
  <c r="B767" i="11"/>
  <c r="B769" i="11"/>
  <c r="B772" i="11"/>
  <c r="B773" i="11"/>
  <c r="B765" i="11"/>
  <c r="B766" i="11"/>
  <c r="B768" i="11"/>
  <c r="B770" i="11"/>
  <c r="B771" i="11"/>
  <c r="B777" i="11"/>
  <c r="B779" i="11"/>
  <c r="B782" i="11"/>
  <c r="B784" i="11"/>
  <c r="B785" i="11"/>
  <c r="B786" i="11"/>
  <c r="B787" i="11"/>
  <c r="B790" i="11"/>
  <c r="B774" i="11"/>
  <c r="B775" i="11"/>
  <c r="B776" i="11"/>
  <c r="B778" i="11"/>
  <c r="B780" i="11"/>
  <c r="B781" i="11"/>
  <c r="B783" i="11"/>
  <c r="B788" i="11"/>
  <c r="B789" i="11"/>
  <c r="B791" i="11"/>
  <c r="B792" i="11"/>
  <c r="B794" i="11"/>
  <c r="B795" i="11"/>
  <c r="B798" i="11"/>
  <c r="B799" i="11"/>
  <c r="B801" i="11"/>
  <c r="B793" i="11"/>
  <c r="B796" i="11"/>
  <c r="B797" i="11"/>
  <c r="B800" i="11"/>
  <c r="B803" i="11"/>
  <c r="B805" i="11"/>
  <c r="B806" i="11"/>
  <c r="B808" i="11"/>
  <c r="B810" i="11"/>
  <c r="B811" i="11"/>
  <c r="B812" i="11"/>
  <c r="B813" i="11"/>
  <c r="B814" i="11"/>
  <c r="B815" i="11"/>
  <c r="B802" i="11"/>
  <c r="B804" i="11"/>
  <c r="B807" i="11"/>
  <c r="B809" i="11"/>
  <c r="B816" i="11"/>
  <c r="B819" i="11"/>
  <c r="B821" i="11"/>
  <c r="B823" i="11"/>
  <c r="B824" i="11"/>
  <c r="B827" i="11"/>
  <c r="B830" i="11"/>
  <c r="B833" i="11"/>
  <c r="B834" i="11"/>
  <c r="B836" i="11"/>
  <c r="B837" i="11"/>
  <c r="B839" i="11"/>
  <c r="B817" i="11"/>
  <c r="B818" i="11"/>
  <c r="B820" i="11"/>
  <c r="B822" i="11"/>
  <c r="B825" i="11"/>
  <c r="B826" i="11"/>
  <c r="B828" i="11"/>
  <c r="B829" i="11"/>
  <c r="B831" i="11"/>
  <c r="B832" i="11"/>
  <c r="B835" i="11"/>
  <c r="B838" i="11"/>
  <c r="B841" i="11"/>
  <c r="B844" i="11"/>
  <c r="B845" i="11"/>
  <c r="B846" i="11"/>
  <c r="B849" i="11"/>
  <c r="B850" i="11"/>
  <c r="B851" i="11"/>
  <c r="B852" i="11"/>
  <c r="B854" i="11"/>
  <c r="B855" i="11"/>
  <c r="B857" i="11"/>
  <c r="B859" i="11"/>
  <c r="B862" i="11"/>
  <c r="B863" i="11"/>
  <c r="B865" i="11"/>
  <c r="B866" i="11"/>
  <c r="B868" i="11"/>
  <c r="B870" i="11"/>
  <c r="B871" i="11"/>
  <c r="B840" i="11"/>
  <c r="B842" i="11"/>
  <c r="B843" i="11"/>
  <c r="B847" i="11"/>
  <c r="B848" i="11"/>
  <c r="B853" i="11"/>
  <c r="B856" i="11"/>
  <c r="B858" i="11"/>
  <c r="B860" i="11"/>
  <c r="B861" i="11"/>
  <c r="B864" i="11"/>
  <c r="B867" i="11"/>
  <c r="B869" i="11"/>
  <c r="B873" i="11"/>
  <c r="B875" i="11"/>
  <c r="B876" i="11"/>
  <c r="B878" i="11"/>
  <c r="B882" i="11"/>
  <c r="B884" i="11"/>
  <c r="B885" i="11"/>
  <c r="B887" i="11"/>
  <c r="B894" i="11"/>
  <c r="B896" i="11"/>
  <c r="B898" i="11"/>
  <c r="B899" i="11"/>
  <c r="B900" i="11"/>
  <c r="B902" i="11"/>
  <c r="B872" i="11"/>
  <c r="B874" i="11"/>
  <c r="B877" i="11"/>
  <c r="B879" i="11"/>
  <c r="B880" i="11"/>
  <c r="B881" i="11"/>
  <c r="B883" i="11"/>
  <c r="B886" i="11"/>
  <c r="B888" i="11"/>
  <c r="B889" i="11"/>
  <c r="B890" i="11"/>
  <c r="B891" i="11"/>
  <c r="B892" i="11"/>
  <c r="B893" i="11"/>
  <c r="B895" i="11"/>
  <c r="B897" i="11"/>
  <c r="B904" i="11"/>
  <c r="B905" i="11"/>
  <c r="B907" i="11"/>
  <c r="B910" i="11"/>
  <c r="B912" i="11"/>
  <c r="B914" i="11"/>
  <c r="B915" i="11"/>
  <c r="B916" i="11"/>
  <c r="B917" i="11"/>
  <c r="B918" i="11"/>
  <c r="B920" i="11"/>
  <c r="B921" i="11"/>
  <c r="B923" i="11"/>
  <c r="B901" i="11"/>
  <c r="B903" i="11"/>
  <c r="B906" i="11"/>
  <c r="B908" i="11"/>
  <c r="B909" i="11"/>
  <c r="B911" i="11"/>
  <c r="B913" i="11"/>
  <c r="B919" i="11"/>
  <c r="B922" i="11"/>
  <c r="B924" i="11"/>
  <c r="B927" i="11"/>
  <c r="B928" i="11"/>
  <c r="B931" i="11"/>
  <c r="B925" i="11"/>
  <c r="B926" i="11"/>
  <c r="B929" i="11"/>
  <c r="B930" i="11"/>
  <c r="B932" i="11"/>
  <c r="B937" i="11"/>
  <c r="B941" i="11"/>
  <c r="B943" i="11"/>
  <c r="B944" i="11"/>
  <c r="B946" i="11"/>
  <c r="B947" i="11"/>
  <c r="B949" i="11"/>
  <c r="B951" i="11"/>
  <c r="B952" i="11"/>
  <c r="B953" i="11"/>
  <c r="B933" i="11"/>
  <c r="B934" i="11"/>
  <c r="B935" i="11"/>
  <c r="B936" i="11"/>
  <c r="B938" i="11"/>
  <c r="B939" i="11"/>
  <c r="B940" i="11"/>
  <c r="B942" i="11"/>
  <c r="B945" i="11"/>
  <c r="B948" i="11"/>
  <c r="B950" i="11"/>
  <c r="B955" i="11"/>
  <c r="B956" i="11"/>
  <c r="B957" i="11"/>
  <c r="B959" i="11"/>
  <c r="B960" i="11"/>
  <c r="B961" i="11"/>
  <c r="B962" i="11"/>
  <c r="B964" i="11"/>
  <c r="B968" i="11"/>
  <c r="B970" i="11"/>
  <c r="B954" i="11"/>
  <c r="B958" i="11"/>
  <c r="B963" i="11"/>
  <c r="B965" i="11"/>
  <c r="B966" i="11"/>
  <c r="B967" i="11"/>
  <c r="B969" i="11"/>
  <c r="B971" i="11"/>
  <c r="B972" i="11"/>
  <c r="B973" i="11"/>
  <c r="B974" i="11"/>
  <c r="B976" i="11"/>
  <c r="B978" i="11"/>
  <c r="B979" i="11"/>
  <c r="B980" i="11"/>
  <c r="B982" i="11"/>
  <c r="B983" i="11"/>
  <c r="B984" i="11"/>
  <c r="B985" i="11"/>
  <c r="B987" i="11"/>
  <c r="B990" i="11"/>
  <c r="B994" i="11"/>
  <c r="B996" i="11"/>
  <c r="B997" i="11"/>
  <c r="B1001" i="11"/>
  <c r="B1003" i="11"/>
  <c r="B1008" i="11"/>
  <c r="B975" i="11"/>
  <c r="B977" i="11"/>
  <c r="B981" i="11"/>
  <c r="B986" i="11"/>
  <c r="B988" i="11"/>
  <c r="B989" i="11"/>
  <c r="B991" i="11"/>
  <c r="B992" i="11"/>
  <c r="B993" i="11"/>
  <c r="B995" i="11"/>
  <c r="B998" i="11"/>
  <c r="B999" i="11"/>
  <c r="B1000" i="11"/>
  <c r="B1002" i="11"/>
  <c r="B1004" i="11"/>
  <c r="B1005" i="11"/>
  <c r="B1009" i="11"/>
  <c r="B1012" i="11"/>
  <c r="B1014" i="11"/>
  <c r="B1017" i="11"/>
  <c r="B1021" i="11"/>
  <c r="B1023" i="11"/>
  <c r="B1025" i="11"/>
  <c r="B1026" i="11"/>
  <c r="B1027" i="11"/>
  <c r="B1028" i="11"/>
  <c r="B1031" i="11"/>
  <c r="B1035" i="11"/>
  <c r="B1037" i="11"/>
  <c r="B1038" i="11"/>
  <c r="B1040" i="11"/>
  <c r="B1006" i="11"/>
  <c r="B1007" i="11"/>
  <c r="B1010" i="11"/>
  <c r="B1011" i="11"/>
  <c r="B1013" i="11"/>
  <c r="B1015" i="11"/>
  <c r="B1016" i="11"/>
  <c r="B1018" i="11"/>
  <c r="B1019" i="11"/>
  <c r="B1020" i="11"/>
  <c r="B1022" i="11"/>
  <c r="B1024" i="11"/>
  <c r="B1029" i="11"/>
  <c r="B1030" i="11"/>
  <c r="B1032" i="11"/>
  <c r="B1033" i="11"/>
  <c r="B1034" i="11"/>
  <c r="B1036" i="11"/>
  <c r="B1039" i="11"/>
  <c r="B1041" i="11"/>
  <c r="B1042" i="11"/>
  <c r="B1043" i="11"/>
  <c r="B1045" i="11"/>
  <c r="B1049" i="11"/>
  <c r="B1052" i="11"/>
  <c r="B1054" i="11"/>
  <c r="B1044" i="11"/>
  <c r="B1046" i="11"/>
  <c r="B1047" i="11"/>
  <c r="B1048" i="11"/>
  <c r="B1050" i="11"/>
  <c r="B1051" i="11"/>
  <c r="B1053" i="11"/>
  <c r="B1055" i="11"/>
  <c r="B1056" i="11"/>
  <c r="B1059" i="11"/>
  <c r="B1057" i="11"/>
  <c r="B1058" i="11"/>
  <c r="B1061" i="11"/>
  <c r="B1062" i="11"/>
  <c r="B1064" i="11"/>
  <c r="B1066" i="11"/>
  <c r="B1067" i="11"/>
  <c r="B1060" i="11"/>
  <c r="B1063" i="11"/>
  <c r="B1065" i="11"/>
  <c r="B1068" i="11"/>
  <c r="B1070" i="11"/>
  <c r="B1072" i="11"/>
  <c r="B1074" i="11"/>
  <c r="B1077" i="11"/>
  <c r="B1069" i="11"/>
  <c r="B1071" i="11"/>
  <c r="B1073" i="11"/>
  <c r="B1075" i="11"/>
  <c r="B1076" i="11"/>
  <c r="B1079" i="11"/>
  <c r="B1081" i="11"/>
  <c r="B1082" i="11"/>
  <c r="B1084" i="11"/>
  <c r="B1086" i="11"/>
  <c r="B1087" i="11"/>
  <c r="B1088" i="11"/>
  <c r="B1091" i="11"/>
  <c r="B1093" i="11"/>
  <c r="B1095" i="11"/>
  <c r="B1098" i="11"/>
  <c r="B1099" i="11"/>
  <c r="B1100" i="11"/>
  <c r="B1078" i="11"/>
  <c r="B1080" i="11"/>
  <c r="B1083" i="11"/>
  <c r="B1085" i="11"/>
  <c r="B1089" i="11"/>
  <c r="B1090" i="11"/>
  <c r="B1092" i="11"/>
  <c r="B1094" i="11"/>
  <c r="B1096" i="11"/>
  <c r="B1097" i="11"/>
  <c r="B1102" i="11"/>
  <c r="B1104" i="11"/>
  <c r="B1107" i="11"/>
  <c r="B1109" i="11"/>
  <c r="B1111" i="11"/>
  <c r="B1113" i="11"/>
  <c r="B1118" i="11"/>
  <c r="B1101" i="11"/>
  <c r="B1103" i="11"/>
  <c r="B1105" i="11"/>
  <c r="B1106" i="11"/>
  <c r="B1108" i="11"/>
  <c r="B1110" i="11"/>
  <c r="B1112" i="11"/>
  <c r="B1120" i="11"/>
  <c r="B1122" i="11"/>
  <c r="B1124" i="11"/>
  <c r="B1126" i="11"/>
  <c r="B1388" i="11"/>
  <c r="B1419" i="11"/>
  <c r="B1421" i="11"/>
  <c r="B1114" i="11"/>
  <c r="B1115" i="11"/>
  <c r="B1116" i="11"/>
  <c r="B1117" i="11"/>
  <c r="B1119" i="11"/>
  <c r="B1121" i="11"/>
  <c r="B1123" i="11"/>
  <c r="B1125" i="11"/>
  <c r="B1420" i="11"/>
  <c r="C13" i="11"/>
  <c r="C14" i="11"/>
  <c r="C15" i="11"/>
  <c r="C16" i="11"/>
  <c r="C17" i="11"/>
  <c r="C18" i="11"/>
  <c r="C19" i="11"/>
  <c r="C20" i="11"/>
  <c r="C21" i="11"/>
  <c r="C22" i="11"/>
  <c r="C25" i="11"/>
  <c r="C30" i="11"/>
  <c r="C34" i="11"/>
  <c r="C36" i="11"/>
  <c r="C23" i="11"/>
  <c r="C24" i="11"/>
  <c r="C26" i="11"/>
  <c r="C27" i="11"/>
  <c r="C28" i="11"/>
  <c r="C29" i="11"/>
  <c r="C31" i="11"/>
  <c r="C32" i="11"/>
  <c r="C33" i="11"/>
  <c r="C35" i="11"/>
  <c r="C38" i="11"/>
  <c r="C40" i="11"/>
  <c r="C42" i="11"/>
  <c r="C45" i="11"/>
  <c r="C46" i="11"/>
  <c r="C49" i="11"/>
  <c r="C51" i="11"/>
  <c r="C52" i="11"/>
  <c r="C53" i="11"/>
  <c r="C54" i="11"/>
  <c r="C55" i="11"/>
  <c r="C57" i="11"/>
  <c r="C58" i="11"/>
  <c r="C60" i="11"/>
  <c r="C61" i="11"/>
  <c r="C62" i="11"/>
  <c r="C63" i="11"/>
  <c r="C67" i="11"/>
  <c r="C68" i="11"/>
  <c r="C37" i="11"/>
  <c r="C39" i="11"/>
  <c r="C41" i="11"/>
  <c r="C43" i="11"/>
  <c r="C44" i="11"/>
  <c r="C47" i="11"/>
  <c r="C48" i="11"/>
  <c r="C50" i="11"/>
  <c r="C56" i="11"/>
  <c r="C59" i="11"/>
  <c r="C64" i="11"/>
  <c r="C65" i="11"/>
  <c r="C66" i="11"/>
  <c r="C70" i="11"/>
  <c r="C71" i="11"/>
  <c r="C72" i="11"/>
  <c r="C73" i="11"/>
  <c r="C76" i="11"/>
  <c r="C77" i="11"/>
  <c r="C78" i="11"/>
  <c r="C82" i="11"/>
  <c r="C84" i="11"/>
  <c r="C87" i="11"/>
  <c r="C88" i="11"/>
  <c r="C89" i="11"/>
  <c r="C69" i="11"/>
  <c r="C74" i="11"/>
  <c r="C75" i="11"/>
  <c r="C90" i="11"/>
  <c r="C91" i="11"/>
  <c r="C92" i="11"/>
  <c r="C99" i="11"/>
  <c r="C101" i="11"/>
  <c r="C79" i="11"/>
  <c r="C80" i="11"/>
  <c r="C81" i="11"/>
  <c r="C83" i="11"/>
  <c r="C85" i="11"/>
  <c r="C86" i="11"/>
  <c r="C103" i="11"/>
  <c r="C105" i="11"/>
  <c r="C107" i="11"/>
  <c r="C108" i="11"/>
  <c r="C111" i="11"/>
  <c r="C112" i="11"/>
  <c r="C119" i="11"/>
  <c r="C120" i="11"/>
  <c r="C121" i="11"/>
  <c r="C122" i="11"/>
  <c r="C93" i="11"/>
  <c r="C94" i="11"/>
  <c r="C95" i="11"/>
  <c r="C96" i="11"/>
  <c r="C97" i="11"/>
  <c r="C98" i="11"/>
  <c r="C100" i="11"/>
  <c r="C102" i="11"/>
  <c r="C126" i="11"/>
  <c r="C127" i="11"/>
  <c r="C133" i="11"/>
  <c r="C135" i="11"/>
  <c r="C137" i="11"/>
  <c r="C138" i="11"/>
  <c r="C142" i="11"/>
  <c r="C143" i="11"/>
  <c r="C144" i="11"/>
  <c r="C146" i="11"/>
  <c r="C147" i="11"/>
  <c r="C148" i="11"/>
  <c r="C149" i="11"/>
  <c r="C104" i="11"/>
  <c r="C106" i="11"/>
  <c r="C109" i="11"/>
  <c r="C110" i="11"/>
  <c r="C113" i="11"/>
  <c r="C114" i="11"/>
  <c r="C115" i="11"/>
  <c r="C116" i="11"/>
  <c r="C117" i="11"/>
  <c r="C118" i="11"/>
  <c r="C154" i="11"/>
  <c r="C155" i="11"/>
  <c r="C156" i="11"/>
  <c r="C158" i="11"/>
  <c r="C123" i="11"/>
  <c r="C124" i="11"/>
  <c r="C125" i="11"/>
  <c r="C128" i="11"/>
  <c r="C129" i="11"/>
  <c r="C130" i="11"/>
  <c r="C131" i="11"/>
  <c r="C132" i="11"/>
  <c r="C134" i="11"/>
  <c r="C136" i="11"/>
  <c r="C139" i="11"/>
  <c r="C140" i="11"/>
  <c r="C141" i="11"/>
  <c r="C160" i="11"/>
  <c r="C161" i="11"/>
  <c r="C162" i="11"/>
  <c r="C163" i="11"/>
  <c r="C165" i="11"/>
  <c r="C170" i="11"/>
  <c r="C171" i="11"/>
  <c r="C172" i="11"/>
  <c r="C173" i="11"/>
  <c r="C175" i="11"/>
  <c r="C180" i="11"/>
  <c r="C145" i="11"/>
  <c r="C150" i="11"/>
  <c r="C151" i="11"/>
  <c r="C152" i="11"/>
  <c r="C153" i="11"/>
  <c r="C157" i="11"/>
  <c r="C182" i="11"/>
  <c r="C183" i="11"/>
  <c r="C159" i="11"/>
  <c r="C164" i="11"/>
  <c r="C166" i="11"/>
  <c r="C167" i="11"/>
  <c r="C168" i="11"/>
  <c r="C169" i="11"/>
  <c r="C174" i="11"/>
  <c r="C176" i="11"/>
  <c r="C177" i="11"/>
  <c r="C178" i="11"/>
  <c r="C179" i="11"/>
  <c r="C185" i="11"/>
  <c r="C187" i="11"/>
  <c r="C188" i="11"/>
  <c r="C189" i="11"/>
  <c r="C193" i="11"/>
  <c r="C196" i="11"/>
  <c r="C181" i="11"/>
  <c r="C184" i="11"/>
  <c r="C186" i="11"/>
  <c r="C190" i="11"/>
  <c r="C191" i="11"/>
  <c r="C192" i="11"/>
  <c r="C194" i="11"/>
  <c r="C195" i="11"/>
  <c r="C199" i="11"/>
  <c r="C200" i="11"/>
  <c r="C201" i="11"/>
  <c r="C206" i="11"/>
  <c r="C207" i="11"/>
  <c r="C212" i="11"/>
  <c r="C213" i="11"/>
  <c r="C215" i="11"/>
  <c r="C216" i="11"/>
  <c r="C217" i="11"/>
  <c r="C218" i="11"/>
  <c r="C221" i="11"/>
  <c r="C222" i="11"/>
  <c r="C223" i="11"/>
  <c r="C197" i="11"/>
  <c r="C198" i="11"/>
  <c r="C202" i="11"/>
  <c r="C203" i="11"/>
  <c r="C204" i="11"/>
  <c r="C205" i="11"/>
  <c r="C208" i="11"/>
  <c r="C209" i="11"/>
  <c r="C210" i="11"/>
  <c r="C211" i="11"/>
  <c r="C214" i="11"/>
  <c r="C219" i="11"/>
  <c r="C220" i="11"/>
  <c r="C229" i="11"/>
  <c r="C232" i="11"/>
  <c r="C224" i="11"/>
  <c r="C225" i="11"/>
  <c r="C226" i="11"/>
  <c r="C227" i="11"/>
  <c r="C228" i="11"/>
  <c r="C230" i="11"/>
  <c r="C231" i="11"/>
  <c r="C236" i="11"/>
  <c r="C233" i="11"/>
  <c r="C234" i="11"/>
  <c r="C235" i="11"/>
  <c r="C238" i="11"/>
  <c r="C239" i="11"/>
  <c r="C242" i="11"/>
  <c r="C243" i="11"/>
  <c r="C244" i="11"/>
  <c r="C237" i="11"/>
  <c r="C240" i="11"/>
  <c r="C241" i="11"/>
  <c r="C245" i="11"/>
  <c r="C248" i="11"/>
  <c r="C249" i="11"/>
  <c r="C250" i="11"/>
  <c r="C252" i="11"/>
  <c r="C255" i="11"/>
  <c r="C256" i="11"/>
  <c r="C257" i="11"/>
  <c r="C260" i="11"/>
  <c r="C246" i="11"/>
  <c r="C247" i="11"/>
  <c r="C251" i="11"/>
  <c r="C253" i="11"/>
  <c r="C254" i="11"/>
  <c r="C258" i="11"/>
  <c r="C259" i="11"/>
  <c r="C261" i="11"/>
  <c r="C262" i="11"/>
  <c r="C263" i="11"/>
  <c r="C264" i="11"/>
  <c r="C266" i="11"/>
  <c r="C267" i="11"/>
  <c r="C268" i="11"/>
  <c r="C270" i="11"/>
  <c r="C271" i="11"/>
  <c r="C272" i="11"/>
  <c r="C265" i="11"/>
  <c r="C269" i="11"/>
  <c r="C273" i="11"/>
  <c r="C274" i="11"/>
  <c r="C278" i="11"/>
  <c r="C279" i="11"/>
  <c r="C280" i="11"/>
  <c r="C283" i="11"/>
  <c r="C284" i="11"/>
  <c r="C275" i="11"/>
  <c r="C276" i="11"/>
  <c r="C277" i="11"/>
  <c r="C281" i="11"/>
  <c r="C282" i="11"/>
  <c r="C285" i="11"/>
  <c r="C286" i="11"/>
  <c r="C287" i="11"/>
  <c r="C288" i="11"/>
  <c r="C289" i="11"/>
  <c r="C290" i="11"/>
  <c r="C292" i="11"/>
  <c r="C295" i="11"/>
  <c r="C299" i="11"/>
  <c r="C291" i="11"/>
  <c r="C293" i="11"/>
  <c r="C294" i="11"/>
  <c r="C296" i="11"/>
  <c r="C297" i="11"/>
  <c r="C298" i="11"/>
  <c r="C300" i="11"/>
  <c r="C301" i="11"/>
  <c r="C302" i="11"/>
  <c r="C303" i="11"/>
  <c r="C305" i="11"/>
  <c r="C309" i="11"/>
  <c r="C310" i="11"/>
  <c r="C304" i="11"/>
  <c r="C306" i="11"/>
  <c r="C307" i="11"/>
  <c r="C308" i="11"/>
  <c r="C312" i="11"/>
  <c r="C311" i="11"/>
  <c r="C313" i="11"/>
  <c r="C314" i="11"/>
  <c r="C315" i="11"/>
  <c r="C316" i="11"/>
  <c r="C317" i="11"/>
  <c r="C318" i="11"/>
  <c r="C319" i="11"/>
  <c r="C320" i="11"/>
  <c r="C321" i="11"/>
  <c r="C323" i="11"/>
  <c r="C327" i="11"/>
  <c r="C322" i="11"/>
  <c r="C324" i="11"/>
  <c r="C325" i="11"/>
  <c r="C326" i="11"/>
  <c r="C331" i="11"/>
  <c r="C335" i="11"/>
  <c r="C336" i="11"/>
  <c r="C337" i="11"/>
  <c r="C338" i="11"/>
  <c r="C339" i="11"/>
  <c r="C328" i="11"/>
  <c r="C329" i="11"/>
  <c r="C330" i="11"/>
  <c r="C332" i="11"/>
  <c r="C333" i="11"/>
  <c r="C334" i="11"/>
  <c r="C340" i="11"/>
  <c r="C342" i="11"/>
  <c r="C343" i="11"/>
  <c r="C344" i="11"/>
  <c r="C345" i="11"/>
  <c r="C346" i="11"/>
  <c r="C341" i="11"/>
  <c r="C347" i="11"/>
  <c r="C350" i="11"/>
  <c r="C348" i="11"/>
  <c r="C349" i="11"/>
  <c r="C353" i="11"/>
  <c r="C351" i="11"/>
  <c r="C352" i="11"/>
  <c r="C355" i="11"/>
  <c r="C356" i="11"/>
  <c r="C357" i="11"/>
  <c r="C360" i="11"/>
  <c r="C361" i="11"/>
  <c r="C362" i="11"/>
  <c r="C363" i="11"/>
  <c r="C354" i="11"/>
  <c r="C358" i="11"/>
  <c r="C359" i="11"/>
  <c r="C364" i="11"/>
  <c r="C365" i="11"/>
  <c r="C368" i="11"/>
  <c r="C366" i="11"/>
  <c r="C367" i="11"/>
  <c r="C369" i="11"/>
  <c r="C372" i="11"/>
  <c r="C373" i="11"/>
  <c r="C374" i="11"/>
  <c r="C375" i="11"/>
  <c r="C370" i="11"/>
  <c r="C371" i="11"/>
  <c r="C378" i="11"/>
  <c r="C376" i="11"/>
  <c r="C377" i="11"/>
  <c r="C379" i="11"/>
  <c r="C380" i="11"/>
  <c r="C381" i="11"/>
  <c r="C382" i="11"/>
  <c r="C383" i="11"/>
  <c r="C384" i="11"/>
  <c r="C385" i="11"/>
  <c r="C386" i="11"/>
  <c r="C387" i="11"/>
  <c r="C388" i="11"/>
  <c r="C389" i="11"/>
  <c r="C390" i="11"/>
  <c r="C391" i="11"/>
  <c r="C392" i="11"/>
  <c r="C393" i="11"/>
  <c r="C394" i="11"/>
  <c r="C395" i="11"/>
  <c r="C397" i="11"/>
  <c r="C398" i="11"/>
  <c r="C401" i="11"/>
  <c r="C396" i="11"/>
  <c r="C399" i="11"/>
  <c r="C400" i="11"/>
  <c r="C402" i="11"/>
  <c r="C405" i="11"/>
  <c r="C406" i="11"/>
  <c r="C407" i="11"/>
  <c r="C403" i="11"/>
  <c r="C404" i="11"/>
  <c r="C408" i="11"/>
  <c r="C409" i="11"/>
  <c r="C410" i="11"/>
  <c r="C411" i="11"/>
  <c r="C412" i="11"/>
  <c r="C413" i="11"/>
  <c r="C414" i="11"/>
  <c r="C415" i="11"/>
  <c r="C419" i="11"/>
  <c r="C420" i="11"/>
  <c r="C416" i="11"/>
  <c r="C417" i="11"/>
  <c r="C418" i="11"/>
  <c r="C421" i="11"/>
  <c r="C422" i="11"/>
  <c r="C423" i="11"/>
  <c r="C424" i="11"/>
  <c r="C425" i="11"/>
  <c r="C426" i="11"/>
  <c r="C427" i="11"/>
  <c r="C428" i="11"/>
  <c r="C429" i="11"/>
  <c r="C430" i="11"/>
  <c r="C431" i="11"/>
  <c r="C432" i="11"/>
  <c r="C434" i="11"/>
  <c r="C436" i="11"/>
  <c r="C437" i="11"/>
  <c r="C439" i="11"/>
  <c r="C440" i="11"/>
  <c r="C442" i="11"/>
  <c r="C445" i="11"/>
  <c r="C447" i="11"/>
  <c r="C448" i="11"/>
  <c r="C450" i="11"/>
  <c r="C451" i="11"/>
  <c r="C433" i="11"/>
  <c r="C435" i="11"/>
  <c r="C438" i="11"/>
  <c r="C441" i="11"/>
  <c r="C443" i="11"/>
  <c r="C444" i="11"/>
  <c r="C446" i="11"/>
  <c r="C449" i="11"/>
  <c r="C452" i="11"/>
  <c r="C456" i="11"/>
  <c r="C458" i="11"/>
  <c r="C453" i="11"/>
  <c r="C454" i="11"/>
  <c r="C455" i="11"/>
  <c r="C457" i="11"/>
  <c r="C459" i="11"/>
  <c r="C460" i="11"/>
  <c r="C461" i="11"/>
  <c r="C464" i="11"/>
  <c r="C466" i="11"/>
  <c r="C470" i="11"/>
  <c r="C471" i="11"/>
  <c r="C472" i="11"/>
  <c r="C462" i="11"/>
  <c r="C463" i="11"/>
  <c r="C465" i="11"/>
  <c r="C467" i="11"/>
  <c r="C468" i="11"/>
  <c r="C469" i="11"/>
  <c r="C474" i="11"/>
  <c r="C475" i="11"/>
  <c r="C477" i="11"/>
  <c r="C480" i="11"/>
  <c r="C482" i="11"/>
  <c r="C483" i="11"/>
  <c r="C485" i="11"/>
  <c r="C488" i="11"/>
  <c r="C489" i="11"/>
  <c r="C490" i="11"/>
  <c r="C491" i="11"/>
  <c r="C473" i="11"/>
  <c r="C476" i="11"/>
  <c r="C478" i="11"/>
  <c r="C479" i="11"/>
  <c r="C481" i="11"/>
  <c r="C484" i="11"/>
  <c r="C486" i="11"/>
  <c r="C487" i="11"/>
  <c r="C492" i="11"/>
  <c r="C493" i="11"/>
  <c r="C494" i="11"/>
  <c r="C497" i="11"/>
  <c r="C498" i="11"/>
  <c r="C500" i="11"/>
  <c r="C502" i="11"/>
  <c r="C507" i="11"/>
  <c r="C495" i="11"/>
  <c r="C496" i="11"/>
  <c r="C499" i="11"/>
  <c r="C501" i="11"/>
  <c r="C503" i="11"/>
  <c r="C504" i="11"/>
  <c r="C505" i="11"/>
  <c r="C506" i="11"/>
  <c r="C511" i="11"/>
  <c r="C513" i="11"/>
  <c r="C514" i="11"/>
  <c r="C515" i="11"/>
  <c r="C517" i="11"/>
  <c r="C519" i="11"/>
  <c r="C520" i="11"/>
  <c r="C521" i="11"/>
  <c r="C508" i="11"/>
  <c r="C509" i="11"/>
  <c r="C510" i="11"/>
  <c r="C512" i="11"/>
  <c r="C516" i="11"/>
  <c r="C518" i="11"/>
  <c r="C523" i="11"/>
  <c r="C527" i="11"/>
  <c r="C528" i="11"/>
  <c r="C530" i="11"/>
  <c r="C535" i="11"/>
  <c r="C536" i="11"/>
  <c r="C541" i="11"/>
  <c r="C543" i="11"/>
  <c r="C544" i="11"/>
  <c r="C545" i="11"/>
  <c r="C546" i="11"/>
  <c r="C548" i="11"/>
  <c r="C551" i="11"/>
  <c r="C553" i="11"/>
  <c r="C554" i="11"/>
  <c r="C555" i="11"/>
  <c r="C557" i="11"/>
  <c r="C559" i="11"/>
  <c r="C560" i="11"/>
  <c r="C561" i="11"/>
  <c r="C562" i="11"/>
  <c r="C564" i="11"/>
  <c r="C567" i="11"/>
  <c r="C568" i="11"/>
  <c r="C570" i="11"/>
  <c r="C575" i="11"/>
  <c r="C522" i="11"/>
  <c r="C524" i="11"/>
  <c r="C525" i="11"/>
  <c r="C526" i="11"/>
  <c r="C529" i="11"/>
  <c r="C531" i="11"/>
  <c r="C532" i="11"/>
  <c r="C533" i="11"/>
  <c r="C534" i="11"/>
  <c r="C537" i="11"/>
  <c r="C538" i="11"/>
  <c r="C539" i="11"/>
  <c r="C540" i="11"/>
  <c r="C542" i="11"/>
  <c r="C547" i="11"/>
  <c r="C549" i="11"/>
  <c r="C576" i="11"/>
  <c r="C581" i="11"/>
  <c r="C583" i="11"/>
  <c r="C584" i="11"/>
  <c r="C585" i="11"/>
  <c r="C587" i="11"/>
  <c r="C589" i="11"/>
  <c r="C590" i="11"/>
  <c r="C592" i="11"/>
  <c r="C593" i="11"/>
  <c r="C596" i="11"/>
  <c r="C599" i="11"/>
  <c r="C602" i="11"/>
  <c r="C605" i="11"/>
  <c r="C606" i="11"/>
  <c r="C607" i="11"/>
  <c r="C550" i="11"/>
  <c r="C552" i="11"/>
  <c r="C556" i="11"/>
  <c r="C558" i="11"/>
  <c r="C563" i="11"/>
  <c r="C565" i="11"/>
  <c r="C566" i="11"/>
  <c r="C569" i="11"/>
  <c r="C571" i="11"/>
  <c r="C572" i="11"/>
  <c r="C573" i="11"/>
  <c r="C574" i="11"/>
  <c r="C577" i="11"/>
  <c r="C578" i="11"/>
  <c r="C579" i="11"/>
  <c r="C580" i="11"/>
  <c r="C609" i="11"/>
  <c r="C610" i="11"/>
  <c r="C612" i="11"/>
  <c r="C614" i="11"/>
  <c r="C616" i="11"/>
  <c r="C618" i="11"/>
  <c r="C619" i="11"/>
  <c r="C621" i="11"/>
  <c r="C624" i="11"/>
  <c r="C625" i="11"/>
  <c r="C626" i="11"/>
  <c r="C628" i="11"/>
  <c r="C582" i="11"/>
  <c r="C586" i="11"/>
  <c r="C588" i="11"/>
  <c r="C591" i="11"/>
  <c r="C594" i="11"/>
  <c r="C595" i="11"/>
  <c r="C597" i="11"/>
  <c r="C598" i="11"/>
  <c r="C600" i="11"/>
  <c r="C601" i="11"/>
  <c r="C603" i="11"/>
  <c r="C604" i="11"/>
  <c r="C608" i="11"/>
  <c r="C611" i="11"/>
  <c r="C629" i="11"/>
  <c r="C631" i="11"/>
  <c r="C632" i="11"/>
  <c r="C634" i="11"/>
  <c r="C635" i="11"/>
  <c r="C639" i="11"/>
  <c r="C613" i="11"/>
  <c r="C615" i="11"/>
  <c r="C617" i="11"/>
  <c r="C620" i="11"/>
  <c r="C622" i="11"/>
  <c r="C623" i="11"/>
  <c r="C627" i="11"/>
  <c r="C630" i="11"/>
  <c r="C633" i="11"/>
  <c r="C636" i="11"/>
  <c r="C637" i="11"/>
  <c r="C638" i="11"/>
  <c r="C640" i="11"/>
  <c r="C641" i="11"/>
  <c r="C642" i="11"/>
  <c r="C644" i="11"/>
  <c r="C643" i="11"/>
  <c r="C645" i="11"/>
  <c r="C646" i="11"/>
  <c r="C647" i="11"/>
  <c r="C649" i="11"/>
  <c r="C650" i="11"/>
  <c r="C651" i="11"/>
  <c r="C654" i="11"/>
  <c r="C655" i="11"/>
  <c r="C658" i="11"/>
  <c r="C659" i="11"/>
  <c r="C664" i="11"/>
  <c r="C665" i="11"/>
  <c r="C666" i="11"/>
  <c r="C670" i="11"/>
  <c r="C671" i="11"/>
  <c r="C648" i="11"/>
  <c r="C652" i="11"/>
  <c r="C653" i="11"/>
  <c r="C656" i="11"/>
  <c r="C657" i="11"/>
  <c r="C660" i="11"/>
  <c r="C661" i="11"/>
  <c r="C662" i="11"/>
  <c r="C663" i="11"/>
  <c r="C667" i="11"/>
  <c r="C668" i="11"/>
  <c r="C669" i="11"/>
  <c r="C673" i="11"/>
  <c r="C674" i="11"/>
  <c r="C676" i="11"/>
  <c r="C678" i="11"/>
  <c r="C681" i="11"/>
  <c r="C672" i="11"/>
  <c r="C675" i="11"/>
  <c r="C677" i="11"/>
  <c r="C679" i="11"/>
  <c r="C680" i="11"/>
  <c r="C686" i="11"/>
  <c r="C691" i="11"/>
  <c r="C693" i="11"/>
  <c r="C695" i="11"/>
  <c r="C696" i="11"/>
  <c r="C697" i="11"/>
  <c r="C698" i="11"/>
  <c r="C699" i="11"/>
  <c r="C682" i="11"/>
  <c r="C683" i="11"/>
  <c r="C684" i="11"/>
  <c r="C685" i="11"/>
  <c r="C687" i="11"/>
  <c r="C688" i="11"/>
  <c r="C689" i="11"/>
  <c r="C690" i="11"/>
  <c r="C692" i="11"/>
  <c r="C694" i="11"/>
  <c r="C702" i="11"/>
  <c r="C703" i="11"/>
  <c r="C704" i="11"/>
  <c r="C705" i="11"/>
  <c r="C706" i="11"/>
  <c r="C709" i="11"/>
  <c r="C710" i="11"/>
  <c r="C712" i="11"/>
  <c r="C713" i="11"/>
  <c r="C714" i="11"/>
  <c r="C719" i="11"/>
  <c r="C700" i="11"/>
  <c r="C701" i="11"/>
  <c r="C707" i="11"/>
  <c r="C708" i="11"/>
  <c r="C711" i="11"/>
  <c r="C715" i="11"/>
  <c r="C716" i="11"/>
  <c r="C717" i="11"/>
  <c r="C718" i="11"/>
  <c r="C720" i="11"/>
  <c r="C722" i="11"/>
  <c r="C725" i="11"/>
  <c r="C726" i="11"/>
  <c r="C727" i="11"/>
  <c r="C728" i="11"/>
  <c r="C730" i="11"/>
  <c r="C737" i="11"/>
  <c r="C740" i="11"/>
  <c r="C743" i="11"/>
  <c r="C721" i="11"/>
  <c r="C723" i="11"/>
  <c r="C724" i="11"/>
  <c r="C729" i="11"/>
  <c r="C731" i="11"/>
  <c r="C732" i="11"/>
  <c r="C733" i="11"/>
  <c r="C734" i="11"/>
  <c r="C735" i="11"/>
  <c r="C736" i="11"/>
  <c r="C738" i="11"/>
  <c r="C739" i="11"/>
  <c r="C741" i="11"/>
  <c r="C742" i="11"/>
  <c r="C744" i="11"/>
  <c r="C746" i="11"/>
  <c r="C747" i="11"/>
  <c r="C748" i="11"/>
  <c r="C750" i="11"/>
  <c r="C751" i="11"/>
  <c r="C753" i="11"/>
  <c r="C745" i="11"/>
  <c r="C749" i="11"/>
  <c r="C752" i="11"/>
  <c r="C754" i="11"/>
  <c r="C755" i="11"/>
  <c r="C756" i="11"/>
  <c r="C757" i="11"/>
  <c r="C758" i="11"/>
  <c r="C761" i="11"/>
  <c r="C759" i="11"/>
  <c r="C760" i="11"/>
  <c r="C762" i="11"/>
  <c r="C763" i="11"/>
  <c r="C764" i="11"/>
  <c r="C767" i="11"/>
  <c r="C769" i="11"/>
  <c r="C772" i="11"/>
  <c r="C773" i="11"/>
  <c r="C765" i="11"/>
  <c r="C766" i="11"/>
  <c r="C768" i="11"/>
  <c r="C770" i="11"/>
  <c r="C771" i="11"/>
  <c r="C777" i="11"/>
  <c r="C779" i="11"/>
  <c r="C782" i="11"/>
  <c r="C784" i="11"/>
  <c r="C785" i="11"/>
  <c r="C786" i="11"/>
  <c r="C787" i="11"/>
  <c r="C790" i="11"/>
  <c r="C774" i="11"/>
  <c r="C775" i="11"/>
  <c r="C776" i="11"/>
  <c r="C778" i="11"/>
  <c r="C780" i="11"/>
  <c r="C781" i="11"/>
  <c r="C783" i="11"/>
  <c r="C788" i="11"/>
  <c r="C789" i="11"/>
  <c r="C791" i="11"/>
  <c r="C792" i="11"/>
  <c r="C794" i="11"/>
  <c r="C795" i="11"/>
  <c r="C798" i="11"/>
  <c r="C799" i="11"/>
  <c r="C801" i="11"/>
  <c r="C793" i="11"/>
  <c r="C796" i="11"/>
  <c r="C797" i="11"/>
  <c r="C800" i="11"/>
  <c r="C803" i="11"/>
  <c r="C805" i="11"/>
  <c r="C806" i="11"/>
  <c r="C808" i="11"/>
  <c r="C810" i="11"/>
  <c r="C811" i="11"/>
  <c r="C812" i="11"/>
  <c r="C813" i="11"/>
  <c r="C814" i="11"/>
  <c r="C815" i="11"/>
  <c r="C802" i="11"/>
  <c r="C804" i="11"/>
  <c r="C807" i="11"/>
  <c r="C809" i="11"/>
  <c r="C816" i="11"/>
  <c r="C819" i="11"/>
  <c r="C821" i="11"/>
  <c r="C823" i="11"/>
  <c r="C824" i="11"/>
  <c r="C827" i="11"/>
  <c r="C830" i="11"/>
  <c r="C833" i="11"/>
  <c r="C834" i="11"/>
  <c r="C836" i="11"/>
  <c r="C837" i="11"/>
  <c r="C839" i="11"/>
  <c r="C817" i="11"/>
  <c r="C818" i="11"/>
  <c r="C820" i="11"/>
  <c r="C822" i="11"/>
  <c r="C825" i="11"/>
  <c r="C826" i="11"/>
  <c r="C828" i="11"/>
  <c r="C829" i="11"/>
  <c r="C831" i="11"/>
  <c r="C832" i="11"/>
  <c r="C835" i="11"/>
  <c r="C838" i="11"/>
  <c r="C841" i="11"/>
  <c r="C844" i="11"/>
  <c r="C845" i="11"/>
  <c r="C846" i="11"/>
  <c r="C849" i="11"/>
  <c r="C850" i="11"/>
  <c r="C851" i="11"/>
  <c r="C852" i="11"/>
  <c r="C854" i="11"/>
  <c r="C855" i="11"/>
  <c r="C857" i="11"/>
  <c r="C859" i="11"/>
  <c r="C862" i="11"/>
  <c r="C863" i="11"/>
  <c r="C865" i="11"/>
  <c r="C866" i="11"/>
  <c r="C868" i="11"/>
  <c r="C870" i="11"/>
  <c r="C871" i="11"/>
  <c r="C840" i="11"/>
  <c r="C842" i="11"/>
  <c r="C843" i="11"/>
  <c r="C847" i="11"/>
  <c r="C848" i="11"/>
  <c r="C853" i="11"/>
  <c r="C856" i="11"/>
  <c r="C858" i="11"/>
  <c r="C860" i="11"/>
  <c r="C861" i="11"/>
  <c r="C864" i="11"/>
  <c r="C867" i="11"/>
  <c r="C869" i="11"/>
  <c r="C873" i="11"/>
  <c r="C875" i="11"/>
  <c r="C876" i="11"/>
  <c r="C878" i="11"/>
  <c r="C882" i="11"/>
  <c r="C884" i="11"/>
  <c r="C885" i="11"/>
  <c r="C887" i="11"/>
  <c r="C894" i="11"/>
  <c r="C896" i="11"/>
  <c r="C898" i="11"/>
  <c r="C899" i="11"/>
  <c r="C900" i="11"/>
  <c r="C902" i="11"/>
  <c r="C872" i="11"/>
  <c r="C874" i="11"/>
  <c r="C877" i="11"/>
  <c r="C879" i="11"/>
  <c r="C880" i="11"/>
  <c r="C881" i="11"/>
  <c r="C883" i="11"/>
  <c r="C886" i="11"/>
  <c r="C888" i="11"/>
  <c r="C889" i="11"/>
  <c r="C890" i="11"/>
  <c r="C891" i="11"/>
  <c r="C892" i="11"/>
  <c r="C893" i="11"/>
  <c r="C895" i="11"/>
  <c r="C897" i="11"/>
  <c r="C904" i="11"/>
  <c r="C905" i="11"/>
  <c r="C907" i="11"/>
  <c r="C910" i="11"/>
  <c r="C912" i="11"/>
  <c r="C914" i="11"/>
  <c r="C915" i="11"/>
  <c r="C916" i="11"/>
  <c r="C917" i="11"/>
  <c r="C918" i="11"/>
  <c r="C920" i="11"/>
  <c r="C921" i="11"/>
  <c r="C923" i="11"/>
  <c r="C901" i="11"/>
  <c r="C903" i="11"/>
  <c r="C906" i="11"/>
  <c r="C908" i="11"/>
  <c r="C909" i="11"/>
  <c r="C911" i="11"/>
  <c r="C913" i="11"/>
  <c r="C919" i="11"/>
  <c r="C922" i="11"/>
  <c r="C924" i="11"/>
  <c r="C927" i="11"/>
  <c r="C928" i="11"/>
  <c r="C931" i="11"/>
  <c r="C925" i="11"/>
  <c r="C926" i="11"/>
  <c r="C929" i="11"/>
  <c r="C930" i="11"/>
  <c r="C932" i="11"/>
  <c r="C937" i="11"/>
  <c r="C941" i="11"/>
  <c r="C943" i="11"/>
  <c r="C944" i="11"/>
  <c r="C946" i="11"/>
  <c r="C947" i="11"/>
  <c r="C949" i="11"/>
  <c r="C951" i="11"/>
  <c r="C952" i="11"/>
  <c r="C953" i="11"/>
  <c r="C933" i="11"/>
  <c r="C934" i="11"/>
  <c r="C935" i="11"/>
  <c r="C936" i="11"/>
  <c r="C938" i="11"/>
  <c r="C939" i="11"/>
  <c r="C940" i="11"/>
  <c r="C942" i="11"/>
  <c r="C945" i="11"/>
  <c r="C948" i="11"/>
  <c r="C950" i="11"/>
  <c r="C955" i="11"/>
  <c r="C956" i="11"/>
  <c r="C957" i="11"/>
  <c r="C959" i="11"/>
  <c r="C960" i="11"/>
  <c r="C961" i="11"/>
  <c r="C962" i="11"/>
  <c r="C964" i="11"/>
  <c r="C968" i="11"/>
  <c r="C970" i="11"/>
  <c r="C954" i="11"/>
  <c r="C958" i="11"/>
  <c r="C963" i="11"/>
  <c r="C965" i="11"/>
  <c r="C966" i="11"/>
  <c r="C967" i="11"/>
  <c r="C969" i="11"/>
  <c r="C971" i="11"/>
  <c r="C972" i="11"/>
  <c r="C973" i="11"/>
  <c r="C974" i="11"/>
  <c r="C976" i="11"/>
  <c r="C978" i="11"/>
  <c r="C979" i="11"/>
  <c r="C980" i="11"/>
  <c r="C982" i="11"/>
  <c r="C983" i="11"/>
  <c r="C984" i="11"/>
  <c r="C985" i="11"/>
  <c r="C987" i="11"/>
  <c r="C990" i="11"/>
  <c r="C994" i="11"/>
  <c r="C996" i="11"/>
  <c r="C997" i="11"/>
  <c r="C1001" i="11"/>
  <c r="C1003" i="11"/>
  <c r="C1008" i="11"/>
  <c r="C975" i="11"/>
  <c r="C977" i="11"/>
  <c r="C981" i="11"/>
  <c r="C986" i="11"/>
  <c r="C988" i="11"/>
  <c r="C989" i="11"/>
  <c r="C991" i="11"/>
  <c r="C992" i="11"/>
  <c r="C993" i="11"/>
  <c r="C995" i="11"/>
  <c r="C998" i="11"/>
  <c r="C999" i="11"/>
  <c r="C1000" i="11"/>
  <c r="C1002" i="11"/>
  <c r="C1004" i="11"/>
  <c r="C1005" i="11"/>
  <c r="C1009" i="11"/>
  <c r="C1012" i="11"/>
  <c r="C1014" i="11"/>
  <c r="C1017" i="11"/>
  <c r="C1021" i="11"/>
  <c r="C1023" i="11"/>
  <c r="C1025" i="11"/>
  <c r="C1026" i="11"/>
  <c r="C1027" i="11"/>
  <c r="C1028" i="11"/>
  <c r="C1031" i="11"/>
  <c r="C1035" i="11"/>
  <c r="C1037" i="11"/>
  <c r="C1038" i="11"/>
  <c r="C1040" i="11"/>
  <c r="C1006" i="11"/>
  <c r="C1007" i="11"/>
  <c r="C1010" i="11"/>
  <c r="C1011" i="11"/>
  <c r="C1013" i="11"/>
  <c r="C1015" i="11"/>
  <c r="C1016" i="11"/>
  <c r="C1018" i="11"/>
  <c r="C1019" i="11"/>
  <c r="C1020" i="11"/>
  <c r="C1022" i="11"/>
  <c r="C1024" i="11"/>
  <c r="C1029" i="11"/>
  <c r="C1030" i="11"/>
  <c r="C1032" i="11"/>
  <c r="C1033" i="11"/>
  <c r="C1034" i="11"/>
  <c r="C1036" i="11"/>
  <c r="C1039" i="11"/>
  <c r="C1041" i="11"/>
  <c r="C1042" i="11"/>
  <c r="C1043" i="11"/>
  <c r="C1045" i="11"/>
  <c r="C1049" i="11"/>
  <c r="C1052" i="11"/>
  <c r="C1054" i="11"/>
  <c r="C1044" i="11"/>
  <c r="C1046" i="11"/>
  <c r="C1047" i="11"/>
  <c r="C1048" i="11"/>
  <c r="C1050" i="11"/>
  <c r="C1051" i="11"/>
  <c r="C1053" i="11"/>
  <c r="C1055" i="11"/>
  <c r="C1056" i="11"/>
  <c r="C1059" i="11"/>
  <c r="C1057" i="11"/>
  <c r="C1058" i="11"/>
  <c r="C1061" i="11"/>
  <c r="C1062" i="11"/>
  <c r="C1064" i="11"/>
  <c r="C1066" i="11"/>
  <c r="C1067" i="11"/>
  <c r="C1060" i="11"/>
  <c r="C1063" i="11"/>
  <c r="C1065" i="11"/>
  <c r="C1068" i="11"/>
  <c r="C1070" i="11"/>
  <c r="C1072" i="11"/>
  <c r="C1074" i="11"/>
  <c r="C1077" i="11"/>
  <c r="C1069" i="11"/>
  <c r="C1071" i="11"/>
  <c r="C1073" i="11"/>
  <c r="C1075" i="11"/>
  <c r="C1076" i="11"/>
  <c r="C1079" i="11"/>
  <c r="C1081" i="11"/>
  <c r="C1082" i="11"/>
  <c r="C1084" i="11"/>
  <c r="C1086" i="11"/>
  <c r="C1087" i="11"/>
  <c r="C1088" i="11"/>
  <c r="C1091" i="11"/>
  <c r="C1093" i="11"/>
  <c r="C1095" i="11"/>
  <c r="C1098" i="11"/>
  <c r="C1099" i="11"/>
  <c r="C1100" i="11"/>
  <c r="C1078" i="11"/>
  <c r="C1080" i="11"/>
  <c r="C1083" i="11"/>
  <c r="C1085" i="11"/>
  <c r="C1089" i="11"/>
  <c r="C1090" i="11"/>
  <c r="C1092" i="11"/>
  <c r="C1094" i="11"/>
  <c r="C1096" i="11"/>
  <c r="C1097" i="11"/>
  <c r="C1102" i="11"/>
  <c r="C1104" i="11"/>
  <c r="C1107" i="11"/>
  <c r="C1109" i="11"/>
  <c r="C1111" i="11"/>
  <c r="C1113" i="11"/>
  <c r="C1118" i="11"/>
  <c r="C1101" i="11"/>
  <c r="C1103" i="11"/>
  <c r="C1105" i="11"/>
  <c r="C1106" i="11"/>
  <c r="C1108" i="11"/>
  <c r="C1110" i="11"/>
  <c r="C1112" i="11"/>
  <c r="C1120" i="11"/>
  <c r="C1122" i="11"/>
  <c r="C1124" i="11"/>
  <c r="C1126" i="11"/>
  <c r="C1388" i="11"/>
  <c r="C1419" i="11"/>
  <c r="C1421" i="11"/>
  <c r="C1114" i="11"/>
  <c r="C1115" i="11"/>
  <c r="C1116" i="11"/>
  <c r="C1117" i="11"/>
  <c r="C1119" i="11"/>
  <c r="C1121" i="11"/>
  <c r="C1123" i="11"/>
  <c r="C1125" i="11"/>
  <c r="C1420" i="11"/>
  <c r="J12" i="16"/>
  <c r="E12" i="16"/>
  <c r="D12" i="16"/>
  <c r="A1129" i="11" s="1"/>
  <c r="I12" i="16"/>
  <c r="D1354" i="11" l="1"/>
  <c r="D1335" i="11"/>
  <c r="D1326" i="11"/>
  <c r="D1312" i="11"/>
  <c r="D1328" i="11"/>
  <c r="D1310" i="11"/>
  <c r="D1290" i="11"/>
  <c r="D1294" i="11"/>
  <c r="D1279" i="11"/>
  <c r="D1284" i="11"/>
  <c r="D1260" i="11"/>
  <c r="D1248" i="11"/>
  <c r="D1255" i="11"/>
  <c r="D1352" i="11"/>
  <c r="D1334" i="11"/>
  <c r="D1325" i="11"/>
  <c r="D1311" i="11"/>
  <c r="D1327" i="11"/>
  <c r="D1309" i="11"/>
  <c r="D1289" i="11"/>
  <c r="D1292" i="11"/>
  <c r="D1278" i="11"/>
  <c r="D1281" i="11"/>
  <c r="D1258" i="11"/>
  <c r="D1270" i="11"/>
  <c r="D1252" i="11"/>
  <c r="D1330" i="11"/>
  <c r="D1293" i="11"/>
  <c r="D1263" i="11"/>
  <c r="D1247" i="11"/>
  <c r="D1233" i="11"/>
  <c r="D1209" i="11"/>
  <c r="D1220" i="11"/>
  <c r="D1210" i="11"/>
  <c r="D1196" i="11"/>
  <c r="D1185" i="11"/>
  <c r="D1167" i="11"/>
  <c r="D1182" i="11"/>
  <c r="D1169" i="11"/>
  <c r="D1150" i="11"/>
  <c r="D1133" i="11"/>
  <c r="D1163" i="11"/>
  <c r="D1147" i="11"/>
  <c r="D1129" i="11"/>
  <c r="D1245" i="11"/>
  <c r="D1206" i="11"/>
  <c r="D1183" i="11"/>
  <c r="D1132" i="11"/>
  <c r="D1145" i="11"/>
  <c r="D1237" i="11"/>
  <c r="D1241" i="11"/>
  <c r="D1224" i="11"/>
  <c r="D1216" i="11"/>
  <c r="D1190" i="11"/>
  <c r="D1174" i="11"/>
  <c r="D1194" i="11"/>
  <c r="D1176" i="11"/>
  <c r="D1128" i="11"/>
  <c r="D1155" i="11"/>
  <c r="D1231" i="11"/>
  <c r="D1235" i="11"/>
  <c r="D1212" i="11"/>
  <c r="D1222" i="11"/>
  <c r="D1211" i="11"/>
  <c r="D1198" i="11"/>
  <c r="D1186" i="11"/>
  <c r="D1168" i="11"/>
  <c r="D1184" i="11"/>
  <c r="D1171" i="11"/>
  <c r="D1152" i="11"/>
  <c r="D1135" i="11"/>
  <c r="D1164" i="11"/>
  <c r="D1149" i="11"/>
  <c r="D1134" i="11"/>
  <c r="D1165" i="11"/>
  <c r="D1148" i="11"/>
  <c r="D1161" i="11"/>
  <c r="D1395" i="11"/>
  <c r="D1337" i="11"/>
  <c r="D1318" i="11"/>
  <c r="D1301" i="11"/>
  <c r="D1285" i="11"/>
  <c r="D1254" i="11"/>
  <c r="D1243" i="11"/>
  <c r="D1230" i="11"/>
  <c r="D1219" i="11"/>
  <c r="D1208" i="11"/>
  <c r="D1195" i="11"/>
  <c r="D1201" i="11"/>
  <c r="D1180" i="11"/>
  <c r="D1414" i="11"/>
  <c r="D1401" i="11"/>
  <c r="D1380" i="11"/>
  <c r="D1413" i="11"/>
  <c r="D1396" i="11"/>
  <c r="D1371" i="11"/>
  <c r="D1359" i="11"/>
  <c r="D1344" i="11"/>
  <c r="D1369" i="11"/>
  <c r="D1346" i="11"/>
  <c r="D1338" i="11"/>
  <c r="D1320" i="11"/>
  <c r="D1307" i="11"/>
  <c r="D1322" i="11"/>
  <c r="D1303" i="11"/>
  <c r="D1302" i="11"/>
  <c r="D1286" i="11"/>
  <c r="D1276" i="11"/>
  <c r="D1272" i="11"/>
  <c r="D1256" i="11"/>
  <c r="D1267" i="11"/>
  <c r="D1246" i="11"/>
  <c r="D1367" i="11"/>
  <c r="D1203" i="11"/>
  <c r="D1146" i="11"/>
  <c r="D1234" i="11"/>
  <c r="D1239" i="11"/>
  <c r="D1221" i="11"/>
  <c r="D1225" i="11"/>
  <c r="D1214" i="11"/>
  <c r="D1202" i="11"/>
  <c r="D1189" i="11"/>
  <c r="D1172" i="11"/>
  <c r="D1191" i="11"/>
  <c r="D1175" i="11"/>
  <c r="D1157" i="11"/>
  <c r="D1139" i="11"/>
  <c r="D1127" i="11"/>
  <c r="D1153" i="11"/>
  <c r="D1138" i="11"/>
  <c r="D1351" i="11"/>
  <c r="D1341" i="11"/>
  <c r="D1323" i="11"/>
  <c r="D1308" i="11"/>
  <c r="D1324" i="11"/>
  <c r="D1304" i="11"/>
  <c r="D1288" i="11"/>
  <c r="D1291" i="11"/>
  <c r="D1277" i="11"/>
  <c r="D1275" i="11"/>
  <c r="D1257" i="11"/>
  <c r="D1268" i="11"/>
  <c r="D1249" i="11"/>
  <c r="D1418" i="11"/>
  <c r="D1404" i="11"/>
  <c r="D1385" i="11"/>
  <c r="D1416" i="11"/>
  <c r="D1399" i="11"/>
  <c r="D1384" i="11"/>
  <c r="D1361" i="11"/>
  <c r="D1348" i="11"/>
  <c r="D1375" i="11"/>
  <c r="D1342" i="11"/>
  <c r="D1363" i="11"/>
  <c r="D1317" i="11"/>
  <c r="D1240" i="11"/>
  <c r="D1244" i="11"/>
  <c r="D1228" i="11"/>
  <c r="D1218" i="11"/>
  <c r="D1207" i="11"/>
  <c r="D1193" i="11"/>
  <c r="D1181" i="11"/>
  <c r="D1199" i="11"/>
  <c r="D1179" i="11"/>
  <c r="D1162" i="11"/>
  <c r="D1131" i="11"/>
  <c r="D1159" i="11"/>
  <c r="D1144" i="11"/>
  <c r="D1394" i="11"/>
  <c r="D1407" i="11"/>
  <c r="D1340" i="11"/>
  <c r="D1332" i="11"/>
  <c r="D1305" i="11"/>
  <c r="D1319" i="11"/>
  <c r="D1300" i="11"/>
  <c r="D1283" i="11"/>
  <c r="D1273" i="11"/>
  <c r="D1266" i="11"/>
  <c r="D1253" i="11"/>
  <c r="D1262" i="11"/>
  <c r="D1408" i="11"/>
  <c r="D1391" i="11"/>
  <c r="D1373" i="11"/>
  <c r="D1402" i="11"/>
  <c r="D1389" i="11"/>
  <c r="D1365" i="11"/>
  <c r="D1350" i="11"/>
  <c r="D1379" i="11"/>
  <c r="D1357" i="11"/>
  <c r="D1336" i="11"/>
  <c r="D1329" i="11"/>
  <c r="D1313" i="11"/>
  <c r="D1315" i="11"/>
  <c r="D1297" i="11"/>
  <c r="D1280" i="11"/>
  <c r="D1287" i="11"/>
  <c r="D1250" i="11"/>
  <c r="D1259" i="11"/>
  <c r="D1226" i="11"/>
  <c r="D1204" i="11"/>
  <c r="D1232" i="11"/>
  <c r="D1236" i="11"/>
  <c r="D1223" i="11"/>
  <c r="D1200" i="11"/>
  <c r="D1188" i="11"/>
  <c r="D1170" i="11"/>
  <c r="D1173" i="11"/>
  <c r="D1154" i="11"/>
  <c r="D1166" i="11"/>
  <c r="D1137" i="11"/>
  <c r="D1412" i="11"/>
  <c r="D1398" i="11"/>
  <c r="D1378" i="11"/>
  <c r="D1409" i="11"/>
  <c r="D1368" i="11"/>
  <c r="D1356" i="11"/>
  <c r="D1343" i="11"/>
  <c r="D1364" i="11"/>
  <c r="D1345" i="11"/>
  <c r="D1306" i="11"/>
  <c r="D1321" i="11"/>
  <c r="D1298" i="11"/>
  <c r="D1274" i="11"/>
  <c r="D1269" i="11"/>
  <c r="D1411" i="11"/>
  <c r="D1377" i="11"/>
  <c r="D1393" i="11"/>
  <c r="D1355" i="11"/>
  <c r="D1296" i="11"/>
  <c r="D1410" i="11"/>
  <c r="D1392" i="11"/>
  <c r="D1374" i="11"/>
  <c r="D1405" i="11"/>
  <c r="D1390" i="11"/>
  <c r="D1366" i="11"/>
  <c r="D1353" i="11"/>
  <c r="D1381" i="11"/>
  <c r="D1358" i="11"/>
  <c r="D1339" i="11"/>
  <c r="D1331" i="11"/>
  <c r="D1314" i="11"/>
  <c r="D1333" i="11"/>
  <c r="D1316" i="11"/>
  <c r="D1295" i="11"/>
  <c r="D1299" i="11"/>
  <c r="D1282" i="11"/>
  <c r="D1271" i="11"/>
  <c r="D1265" i="11"/>
  <c r="D1251" i="11"/>
  <c r="D1261" i="11"/>
  <c r="D1238" i="11"/>
  <c r="D1242" i="11"/>
  <c r="D1227" i="11"/>
  <c r="D1229" i="11"/>
  <c r="D1217" i="11"/>
  <c r="D1205" i="11"/>
  <c r="D1192" i="11"/>
  <c r="D1177" i="11"/>
  <c r="D1197" i="11"/>
  <c r="D1178" i="11"/>
  <c r="D1160" i="11"/>
  <c r="D1143" i="11"/>
  <c r="D1130" i="11"/>
  <c r="D1156" i="11"/>
  <c r="D1142" i="11"/>
  <c r="D1406" i="11"/>
  <c r="D1386" i="11"/>
  <c r="D1372" i="11"/>
  <c r="D1400" i="11"/>
  <c r="D1387" i="11"/>
  <c r="D1362" i="11"/>
  <c r="D1349" i="11"/>
  <c r="D1376" i="11"/>
  <c r="D1264" i="11"/>
  <c r="D1417" i="11"/>
  <c r="D1403" i="11"/>
  <c r="D1383" i="11"/>
  <c r="D1415" i="11"/>
  <c r="D1397" i="11"/>
  <c r="D1382" i="11"/>
  <c r="D1360" i="11"/>
  <c r="D1347" i="11"/>
  <c r="D1370" i="11"/>
  <c r="D143" i="11"/>
  <c r="D102" i="11"/>
  <c r="D122" i="11"/>
  <c r="D105" i="11"/>
  <c r="D101" i="11"/>
  <c r="D56" i="11"/>
  <c r="D37" i="11"/>
  <c r="D57" i="11"/>
  <c r="D29" i="11"/>
  <c r="D30" i="11"/>
  <c r="D16" i="11"/>
  <c r="D106" i="11"/>
  <c r="D72" i="11"/>
  <c r="D621" i="11"/>
  <c r="D1076" i="11"/>
  <c r="D1018" i="11"/>
  <c r="D1004" i="11"/>
  <c r="D984" i="11"/>
  <c r="D959" i="11"/>
  <c r="D937" i="11"/>
  <c r="D116" i="11"/>
  <c r="D1062" i="11"/>
  <c r="D1025" i="11"/>
  <c r="D1003" i="11"/>
  <c r="D973" i="11"/>
  <c r="D940" i="11"/>
  <c r="D1070" i="11"/>
  <c r="D1033" i="11"/>
  <c r="D1040" i="11"/>
  <c r="D991" i="11"/>
  <c r="D958" i="11"/>
  <c r="D952" i="11"/>
  <c r="D64" i="11"/>
  <c r="D927" i="11"/>
  <c r="D897" i="11"/>
  <c r="D886" i="11"/>
  <c r="D902" i="11"/>
  <c r="D884" i="11"/>
  <c r="D864" i="11"/>
  <c r="D808" i="11"/>
  <c r="D801" i="11"/>
  <c r="D788" i="11"/>
  <c r="D790" i="11"/>
  <c r="D771" i="11"/>
  <c r="D767" i="11"/>
  <c r="D751" i="11"/>
  <c r="D739" i="11"/>
  <c r="D729" i="11"/>
  <c r="D728" i="11"/>
  <c r="D716" i="11"/>
  <c r="D714" i="11"/>
  <c r="D703" i="11"/>
  <c r="D695" i="11"/>
  <c r="D672" i="11"/>
  <c r="D667" i="11"/>
  <c r="D652" i="11"/>
  <c r="D658" i="11"/>
  <c r="D645" i="11"/>
  <c r="D615" i="11"/>
  <c r="D611" i="11"/>
  <c r="D595" i="11"/>
  <c r="D625" i="11"/>
  <c r="D610" i="11"/>
  <c r="D572" i="11"/>
  <c r="D552" i="11"/>
  <c r="D593" i="11"/>
  <c r="D581" i="11"/>
  <c r="D537" i="11"/>
  <c r="D524" i="11"/>
  <c r="D561" i="11"/>
  <c r="D548" i="11"/>
  <c r="D530" i="11"/>
  <c r="D509" i="11"/>
  <c r="D513" i="11"/>
  <c r="D496" i="11"/>
  <c r="D493" i="11"/>
  <c r="D476" i="11"/>
  <c r="D482" i="11"/>
  <c r="D465" i="11"/>
  <c r="D461" i="11"/>
  <c r="D456" i="11"/>
  <c r="D435" i="11"/>
  <c r="D440" i="11"/>
  <c r="D429" i="11"/>
  <c r="D421" i="11"/>
  <c r="D407" i="11"/>
  <c r="D398" i="11"/>
  <c r="D381" i="11"/>
  <c r="D375" i="11"/>
  <c r="D365" i="11"/>
  <c r="D360" i="11"/>
  <c r="D348" i="11"/>
  <c r="D342" i="11"/>
  <c r="D339" i="11"/>
  <c r="D324" i="11"/>
  <c r="D307" i="11"/>
  <c r="D301" i="11"/>
  <c r="D299" i="11"/>
  <c r="D285" i="11"/>
  <c r="D280" i="11"/>
  <c r="D271" i="11"/>
  <c r="D261" i="11"/>
  <c r="D260" i="11"/>
  <c r="D245" i="11"/>
  <c r="D238" i="11"/>
  <c r="D227" i="11"/>
  <c r="D214" i="11"/>
  <c r="D202" i="11"/>
  <c r="D216" i="11"/>
  <c r="D199" i="11"/>
  <c r="D181" i="11"/>
  <c r="D178" i="11"/>
  <c r="D164" i="11"/>
  <c r="D150" i="11"/>
  <c r="D165" i="11"/>
  <c r="D124" i="11"/>
  <c r="D1105" i="11"/>
  <c r="D1085" i="11"/>
  <c r="D1064" i="11"/>
  <c r="D1052" i="11"/>
  <c r="D1026" i="11"/>
  <c r="D1005" i="11"/>
  <c r="D992" i="11"/>
  <c r="D1008" i="11"/>
  <c r="D985" i="11"/>
  <c r="D974" i="11"/>
  <c r="D963" i="11"/>
  <c r="D908" i="11"/>
  <c r="D917" i="11"/>
  <c r="D904" i="11"/>
  <c r="D888" i="11"/>
  <c r="D872" i="11"/>
  <c r="D865" i="11"/>
  <c r="D851" i="11"/>
  <c r="D835" i="11"/>
  <c r="D820" i="11"/>
  <c r="D830" i="11"/>
  <c r="D807" i="11"/>
  <c r="D810" i="11"/>
  <c r="D789" i="11"/>
  <c r="D774" i="11"/>
  <c r="D777" i="11"/>
  <c r="D758" i="11"/>
  <c r="D753" i="11"/>
  <c r="D730" i="11"/>
  <c r="D717" i="11"/>
  <c r="D719" i="11"/>
  <c r="D696" i="11"/>
  <c r="D668" i="11"/>
  <c r="D653" i="11"/>
  <c r="D659" i="11"/>
  <c r="D646" i="11"/>
  <c r="D637" i="11"/>
  <c r="D617" i="11"/>
  <c r="D597" i="11"/>
  <c r="D626" i="11"/>
  <c r="D612" i="11"/>
  <c r="D573" i="11"/>
  <c r="D556" i="11"/>
  <c r="D596" i="11"/>
  <c r="D583" i="11"/>
  <c r="D538" i="11"/>
  <c r="D525" i="11"/>
  <c r="D562" i="11"/>
  <c r="D551" i="11"/>
  <c r="D535" i="11"/>
  <c r="D510" i="11"/>
  <c r="D514" i="11"/>
  <c r="D499" i="11"/>
  <c r="D494" i="11"/>
  <c r="D478" i="11"/>
  <c r="D483" i="11"/>
  <c r="D467" i="11"/>
  <c r="D464" i="11"/>
  <c r="D458" i="11"/>
  <c r="D438" i="11"/>
  <c r="D442" i="11"/>
  <c r="D430" i="11"/>
  <c r="D422" i="11"/>
  <c r="D414" i="11"/>
  <c r="D403" i="11"/>
  <c r="D401" i="11"/>
  <c r="D390" i="11"/>
  <c r="D382" i="11"/>
  <c r="D370" i="11"/>
  <c r="D368" i="11"/>
  <c r="D349" i="11"/>
  <c r="D343" i="11"/>
  <c r="D328" i="11"/>
  <c r="D325" i="11"/>
  <c r="D318" i="11"/>
  <c r="D308" i="11"/>
  <c r="D286" i="11"/>
  <c r="D283" i="11"/>
  <c r="D272" i="11"/>
  <c r="D262" i="11"/>
  <c r="D246" i="11"/>
  <c r="D248" i="11"/>
  <c r="D219" i="11"/>
  <c r="D203" i="11"/>
  <c r="D200" i="11"/>
  <c r="D179" i="11"/>
  <c r="D166" i="11"/>
  <c r="D170" i="11"/>
  <c r="D139" i="11"/>
  <c r="D117" i="11"/>
  <c r="D138" i="11"/>
  <c r="D98" i="11"/>
  <c r="D120" i="11"/>
  <c r="D86" i="11"/>
  <c r="D92" i="11"/>
  <c r="D71" i="11"/>
  <c r="D40" i="11"/>
  <c r="D27" i="11"/>
  <c r="D1028" i="11"/>
  <c r="D978" i="11"/>
  <c r="D911" i="11"/>
  <c r="D841" i="11"/>
  <c r="D740" i="11"/>
  <c r="D118" i="11"/>
  <c r="D121" i="11"/>
  <c r="D99" i="11"/>
  <c r="D88" i="11"/>
  <c r="D50" i="11"/>
  <c r="D68" i="11"/>
  <c r="D55" i="11"/>
  <c r="D42" i="11"/>
  <c r="D28" i="11"/>
  <c r="D25" i="11"/>
  <c r="D15" i="11"/>
  <c r="D1421" i="11"/>
  <c r="D1110" i="11"/>
  <c r="D1069" i="11"/>
  <c r="D1046" i="11"/>
  <c r="D1014" i="11"/>
  <c r="D979" i="11"/>
  <c r="D778" i="11"/>
  <c r="D1111" i="11"/>
  <c r="D1084" i="11"/>
  <c r="D1041" i="11"/>
  <c r="D1031" i="11"/>
  <c r="D981" i="11"/>
  <c r="D964" i="11"/>
  <c r="D926" i="11"/>
  <c r="D910" i="11"/>
  <c r="D879" i="11"/>
  <c r="D800" i="11"/>
  <c r="D385" i="11"/>
  <c r="D1125" i="11"/>
  <c r="D1092" i="11"/>
  <c r="D1059" i="11"/>
  <c r="D1011" i="11"/>
  <c r="D998" i="11"/>
  <c r="D994" i="11"/>
  <c r="D967" i="11"/>
  <c r="D913" i="11"/>
  <c r="D891" i="11"/>
  <c r="D875" i="11"/>
  <c r="D794" i="11"/>
  <c r="D784" i="11"/>
  <c r="D765" i="11"/>
  <c r="D760" i="11"/>
  <c r="D752" i="11"/>
  <c r="D746" i="11"/>
  <c r="D734" i="11"/>
  <c r="D743" i="11"/>
  <c r="D722" i="11"/>
  <c r="D707" i="11"/>
  <c r="D709" i="11"/>
  <c r="D690" i="11"/>
  <c r="D699" i="11"/>
  <c r="D680" i="11"/>
  <c r="D660" i="11"/>
  <c r="D666" i="11"/>
  <c r="D650" i="11"/>
  <c r="D641" i="11"/>
  <c r="D623" i="11"/>
  <c r="D634" i="11"/>
  <c r="D601" i="11"/>
  <c r="D586" i="11"/>
  <c r="D618" i="11"/>
  <c r="D578" i="11"/>
  <c r="D565" i="11"/>
  <c r="D605" i="11"/>
  <c r="D587" i="11"/>
  <c r="D542" i="11"/>
  <c r="D531" i="11"/>
  <c r="D555" i="11"/>
  <c r="D543" i="11"/>
  <c r="D518" i="11"/>
  <c r="D519" i="11"/>
  <c r="D504" i="11"/>
  <c r="D500" i="11"/>
  <c r="D484" i="11"/>
  <c r="D489" i="11"/>
  <c r="D474" i="11"/>
  <c r="D471" i="11"/>
  <c r="D455" i="11"/>
  <c r="D444" i="11"/>
  <c r="D448" i="11"/>
  <c r="D434" i="11"/>
  <c r="D409" i="11"/>
  <c r="D400" i="11"/>
  <c r="D393" i="11"/>
  <c r="D369" i="11"/>
  <c r="D354" i="11"/>
  <c r="D352" i="11"/>
  <c r="D332" i="11"/>
  <c r="D309" i="11"/>
  <c r="D289" i="11"/>
  <c r="D273" i="11"/>
  <c r="D253" i="11"/>
  <c r="D244" i="11"/>
  <c r="D232" i="11"/>
  <c r="D207" i="11"/>
  <c r="D191" i="11"/>
  <c r="D169" i="11"/>
  <c r="D173" i="11"/>
  <c r="D160" i="11"/>
  <c r="D155" i="11"/>
  <c r="D110" i="11"/>
  <c r="D144" i="11"/>
  <c r="D126" i="11"/>
  <c r="D93" i="11"/>
  <c r="D107" i="11"/>
  <c r="D79" i="11"/>
  <c r="D69" i="11"/>
  <c r="D76" i="11"/>
  <c r="D59" i="11"/>
  <c r="D39" i="11"/>
  <c r="D58" i="11"/>
  <c r="D46" i="11"/>
  <c r="D17" i="11"/>
  <c r="D965" i="11"/>
  <c r="D647" i="11"/>
  <c r="D599" i="11"/>
  <c r="D553" i="11"/>
  <c r="D497" i="11"/>
  <c r="D445" i="11"/>
  <c r="D431" i="11"/>
  <c r="D371" i="11"/>
  <c r="D344" i="11"/>
  <c r="D284" i="11"/>
  <c r="D171" i="11"/>
  <c r="D346" i="11"/>
  <c r="D335" i="11"/>
  <c r="D276" i="11"/>
  <c r="D266" i="11"/>
  <c r="D252" i="11"/>
  <c r="D236" i="11"/>
  <c r="D208" i="11"/>
  <c r="D188" i="11"/>
  <c r="D157" i="11"/>
  <c r="D130" i="11"/>
  <c r="D34" i="11"/>
  <c r="D1038" i="11"/>
  <c r="D989" i="11"/>
  <c r="D957" i="11"/>
  <c r="D932" i="11"/>
  <c r="D900" i="11"/>
  <c r="D831" i="11"/>
  <c r="D802" i="11"/>
  <c r="D783" i="11"/>
  <c r="D702" i="11"/>
  <c r="D648" i="11"/>
  <c r="D433" i="11"/>
  <c r="D412" i="11"/>
  <c r="D388" i="11"/>
  <c r="D364" i="11"/>
  <c r="D340" i="11"/>
  <c r="D316" i="11"/>
  <c r="D270" i="11"/>
  <c r="D241" i="11"/>
  <c r="D211" i="11"/>
  <c r="D198" i="11"/>
  <c r="D215" i="11"/>
  <c r="D177" i="11"/>
  <c r="D159" i="11"/>
  <c r="D145" i="11"/>
  <c r="D123" i="11"/>
  <c r="D148" i="11"/>
  <c r="D96" i="11"/>
  <c r="D112" i="11"/>
  <c r="D83" i="11"/>
  <c r="D90" i="11"/>
  <c r="D82" i="11"/>
  <c r="D66" i="11"/>
  <c r="D44" i="11"/>
  <c r="D62" i="11"/>
  <c r="D52" i="11"/>
  <c r="D35" i="11"/>
  <c r="D24" i="11"/>
  <c r="D20" i="11"/>
  <c r="D1016" i="11"/>
  <c r="D1002" i="11"/>
  <c r="D983" i="11"/>
  <c r="D951" i="11"/>
  <c r="D903" i="11"/>
  <c r="D861" i="11"/>
  <c r="D849" i="11"/>
  <c r="D824" i="11"/>
  <c r="D799" i="11"/>
  <c r="D770" i="11"/>
  <c r="D713" i="11"/>
  <c r="D681" i="11"/>
  <c r="D655" i="11"/>
  <c r="D624" i="11"/>
  <c r="D397" i="11"/>
  <c r="D374" i="11"/>
  <c r="D350" i="11"/>
  <c r="D300" i="11"/>
  <c r="D257" i="11"/>
  <c r="D226" i="11"/>
  <c r="D134" i="11"/>
  <c r="D1023" i="11"/>
  <c r="D1001" i="11"/>
  <c r="D939" i="11"/>
  <c r="D924" i="11"/>
  <c r="D882" i="11"/>
  <c r="D817" i="11"/>
  <c r="D806" i="11"/>
  <c r="D787" i="11"/>
  <c r="D756" i="11"/>
  <c r="D724" i="11"/>
  <c r="D684" i="11"/>
  <c r="D663" i="11"/>
  <c r="D633" i="11"/>
  <c r="D571" i="11"/>
  <c r="D576" i="11"/>
  <c r="D508" i="11"/>
  <c r="D452" i="11"/>
  <c r="D406" i="11"/>
  <c r="D357" i="11"/>
  <c r="D338" i="11"/>
  <c r="D282" i="11"/>
  <c r="D259" i="11"/>
  <c r="D235" i="11"/>
  <c r="D149" i="11"/>
  <c r="D137" i="11"/>
  <c r="D97" i="11"/>
  <c r="D85" i="11"/>
  <c r="D91" i="11"/>
  <c r="D70" i="11"/>
  <c r="D47" i="11"/>
  <c r="D63" i="11"/>
  <c r="D53" i="11"/>
  <c r="D21" i="11"/>
  <c r="D13" i="11"/>
  <c r="D970" i="11"/>
  <c r="D805" i="11"/>
  <c r="D763" i="11"/>
  <c r="D755" i="11"/>
  <c r="D683" i="11"/>
  <c r="D591" i="11"/>
  <c r="D527" i="11"/>
  <c r="D521" i="11"/>
  <c r="D462" i="11"/>
  <c r="D451" i="11"/>
  <c r="D379" i="11"/>
  <c r="D373" i="11"/>
  <c r="D356" i="11"/>
  <c r="D268" i="11"/>
  <c r="D213" i="11"/>
  <c r="D194" i="11"/>
  <c r="D114" i="11"/>
  <c r="D43" i="11"/>
  <c r="D51" i="11"/>
  <c r="D19" i="11"/>
  <c r="D1075" i="11"/>
  <c r="D1032" i="11"/>
  <c r="D1116" i="11"/>
  <c r="D1080" i="11"/>
  <c r="D1050" i="11"/>
  <c r="D1102" i="11"/>
  <c r="D1097" i="11"/>
  <c r="D1068" i="11"/>
  <c r="D1045" i="11"/>
  <c r="D1091" i="11"/>
  <c r="D1122" i="11"/>
  <c r="D1088" i="11"/>
  <c r="D1117" i="11"/>
  <c r="D1113" i="11"/>
  <c r="D661" i="11"/>
  <c r="D277" i="11"/>
  <c r="D192" i="11"/>
  <c r="D182" i="11"/>
  <c r="D77" i="11"/>
  <c r="D1087" i="11"/>
  <c r="D1048" i="11"/>
  <c r="D971" i="11"/>
  <c r="D938" i="11"/>
  <c r="D901" i="11"/>
  <c r="D899" i="11"/>
  <c r="D859" i="11"/>
  <c r="D839" i="11"/>
  <c r="D823" i="11"/>
  <c r="D748" i="11"/>
  <c r="D726" i="11"/>
  <c r="D711" i="11"/>
  <c r="D712" i="11"/>
  <c r="D694" i="11"/>
  <c r="D691" i="11"/>
  <c r="D678" i="11"/>
  <c r="D630" i="11"/>
  <c r="D604" i="11"/>
  <c r="D580" i="11"/>
  <c r="D607" i="11"/>
  <c r="D545" i="11"/>
  <c r="D506" i="11"/>
  <c r="D507" i="11"/>
  <c r="D487" i="11"/>
  <c r="D437" i="11"/>
  <c r="D427" i="11"/>
  <c r="D417" i="11"/>
  <c r="D411" i="11"/>
  <c r="D359" i="11"/>
  <c r="D347" i="11"/>
  <c r="D327" i="11"/>
  <c r="D315" i="11"/>
  <c r="D304" i="11"/>
  <c r="D298" i="11"/>
  <c r="D278" i="11"/>
  <c r="D258" i="11"/>
  <c r="D256" i="11"/>
  <c r="D240" i="11"/>
  <c r="D234" i="11"/>
  <c r="D225" i="11"/>
  <c r="D180" i="11"/>
  <c r="D162" i="11"/>
  <c r="D132" i="11"/>
  <c r="D133" i="11"/>
  <c r="D111" i="11"/>
  <c r="D61" i="11"/>
  <c r="D33" i="11"/>
  <c r="D23" i="11"/>
  <c r="D568" i="11"/>
  <c r="D1115" i="11"/>
  <c r="D1078" i="11"/>
  <c r="D1058" i="11"/>
  <c r="D1015" i="11"/>
  <c r="D956" i="11"/>
  <c r="D930" i="11"/>
  <c r="D881" i="11"/>
  <c r="D840" i="11"/>
  <c r="D815" i="11"/>
  <c r="D782" i="11"/>
  <c r="D384" i="11"/>
  <c r="D1036" i="11"/>
  <c r="D1020" i="11"/>
  <c r="D584" i="11"/>
  <c r="D536" i="11"/>
  <c r="D485" i="11"/>
  <c r="D1120" i="11"/>
  <c r="D1030" i="11"/>
  <c r="D949" i="11"/>
  <c r="D914" i="11"/>
  <c r="D878" i="11"/>
  <c r="D846" i="11"/>
  <c r="D1118" i="11"/>
  <c r="D1073" i="11"/>
  <c r="D1043" i="11"/>
  <c r="D922" i="11"/>
  <c r="D860" i="11"/>
  <c r="D829" i="11"/>
  <c r="D893" i="11"/>
  <c r="D736" i="11"/>
  <c r="D639" i="11"/>
  <c r="D296" i="11"/>
  <c r="D995" i="11"/>
  <c r="D990" i="11"/>
  <c r="D948" i="11"/>
  <c r="D944" i="11"/>
  <c r="D920" i="11"/>
  <c r="D873" i="11"/>
  <c r="D853" i="11"/>
  <c r="D868" i="11"/>
  <c r="D825" i="11"/>
  <c r="D834" i="11"/>
  <c r="D816" i="11"/>
  <c r="D1123" i="11"/>
  <c r="D1419" i="11"/>
  <c r="D1109" i="11"/>
  <c r="D1090" i="11"/>
  <c r="D1098" i="11"/>
  <c r="D1082" i="11"/>
  <c r="D1077" i="11"/>
  <c r="D1067" i="11"/>
  <c r="D1056" i="11"/>
  <c r="D1044" i="11"/>
  <c r="D1039" i="11"/>
  <c r="D1022" i="11"/>
  <c r="D1010" i="11"/>
  <c r="D1012" i="11"/>
  <c r="D977" i="11"/>
  <c r="D962" i="11"/>
  <c r="D934" i="11"/>
  <c r="D925" i="11"/>
  <c r="D894" i="11"/>
  <c r="D854" i="11"/>
  <c r="D812" i="11"/>
  <c r="D797" i="11"/>
  <c r="D792" i="11"/>
  <c r="D776" i="11"/>
  <c r="D773" i="11"/>
  <c r="D733" i="11"/>
  <c r="D706" i="11"/>
  <c r="D689" i="11"/>
  <c r="D698" i="11"/>
  <c r="D679" i="11"/>
  <c r="D673" i="11"/>
  <c r="D657" i="11"/>
  <c r="D665" i="11"/>
  <c r="D622" i="11"/>
  <c r="D632" i="11"/>
  <c r="D602" i="11"/>
  <c r="D454" i="11"/>
  <c r="D443" i="11"/>
  <c r="D424" i="11"/>
  <c r="D419" i="11"/>
  <c r="D399" i="11"/>
  <c r="D378" i="11"/>
  <c r="D363" i="11"/>
  <c r="D351" i="11"/>
  <c r="D345" i="11"/>
  <c r="D330" i="11"/>
  <c r="D331" i="11"/>
  <c r="D320" i="11"/>
  <c r="D311" i="11"/>
  <c r="D294" i="11"/>
  <c r="D288" i="11"/>
  <c r="D275" i="11"/>
  <c r="D269" i="11"/>
  <c r="D264" i="11"/>
  <c r="D251" i="11"/>
  <c r="D243" i="11"/>
  <c r="D231" i="11"/>
  <c r="D229" i="11"/>
  <c r="D205" i="11"/>
  <c r="D206" i="11"/>
  <c r="D190" i="11"/>
  <c r="D187" i="11"/>
  <c r="D168" i="11"/>
  <c r="D153" i="11"/>
  <c r="D141" i="11"/>
  <c r="D129" i="11"/>
  <c r="D1081" i="11"/>
  <c r="D1066" i="11"/>
  <c r="D933" i="11"/>
  <c r="D943" i="11"/>
  <c r="D931" i="11"/>
  <c r="D889" i="11"/>
  <c r="D745" i="11"/>
  <c r="D732" i="11"/>
  <c r="D614" i="11"/>
  <c r="D574" i="11"/>
  <c r="D539" i="11"/>
  <c r="D526" i="11"/>
  <c r="D564" i="11"/>
  <c r="D515" i="11"/>
  <c r="D501" i="11"/>
  <c r="D468" i="11"/>
  <c r="D466" i="11"/>
  <c r="D404" i="11"/>
  <c r="D391" i="11"/>
  <c r="D249" i="11"/>
  <c r="D230" i="11"/>
  <c r="D218" i="11"/>
  <c r="D186" i="11"/>
  <c r="D152" i="11"/>
  <c r="D128" i="11"/>
  <c r="D1017" i="11"/>
  <c r="D857" i="11"/>
  <c r="D837" i="11"/>
  <c r="D676" i="11"/>
  <c r="D446" i="11"/>
  <c r="D290" i="11"/>
  <c r="D209" i="11"/>
  <c r="D146" i="11"/>
  <c r="D94" i="11"/>
  <c r="D108" i="11"/>
  <c r="D74" i="11"/>
  <c r="D41" i="11"/>
  <c r="D60" i="11"/>
  <c r="D49" i="11"/>
  <c r="D1107" i="11"/>
  <c r="D1095" i="11"/>
  <c r="D1054" i="11"/>
  <c r="D1007" i="11"/>
  <c r="D1027" i="11"/>
  <c r="D1009" i="11"/>
  <c r="D993" i="11"/>
  <c r="D975" i="11"/>
  <c r="D987" i="11"/>
  <c r="D976" i="11"/>
  <c r="D905" i="11"/>
  <c r="D874" i="11"/>
  <c r="D887" i="11"/>
  <c r="D718" i="11"/>
  <c r="D669" i="11"/>
  <c r="D656" i="11"/>
  <c r="D664" i="11"/>
  <c r="D598" i="11"/>
  <c r="D628" i="11"/>
  <c r="D479" i="11"/>
  <c r="D383" i="11"/>
  <c r="D366" i="11"/>
  <c r="D287" i="11"/>
  <c r="D263" i="11"/>
  <c r="D167" i="11"/>
  <c r="D1121" i="11"/>
  <c r="D1388" i="11"/>
  <c r="D1106" i="11"/>
  <c r="D1089" i="11"/>
  <c r="D1074" i="11"/>
  <c r="D1055" i="11"/>
  <c r="D1094" i="11"/>
  <c r="D1063" i="11"/>
  <c r="D1057" i="11"/>
  <c r="D1042" i="11"/>
  <c r="D1035" i="11"/>
  <c r="D999" i="11"/>
  <c r="D986" i="11"/>
  <c r="D969" i="11"/>
  <c r="D968" i="11"/>
  <c r="D923" i="11"/>
  <c r="D912" i="11"/>
  <c r="D892" i="11"/>
  <c r="D880" i="11"/>
  <c r="D898" i="11"/>
  <c r="D871" i="11"/>
  <c r="D845" i="11"/>
  <c r="D828" i="11"/>
  <c r="D821" i="11"/>
  <c r="D814" i="11"/>
  <c r="D803" i="11"/>
  <c r="D795" i="11"/>
  <c r="D780" i="11"/>
  <c r="D785" i="11"/>
  <c r="D766" i="11"/>
  <c r="D762" i="11"/>
  <c r="D1119" i="11"/>
  <c r="D1126" i="11"/>
  <c r="D1104" i="11"/>
  <c r="D1093" i="11"/>
  <c r="D1079" i="11"/>
  <c r="D1072" i="11"/>
  <c r="D1053" i="11"/>
  <c r="D1034" i="11"/>
  <c r="D1019" i="11"/>
  <c r="D1006" i="11"/>
  <c r="D960" i="11"/>
  <c r="D942" i="11"/>
  <c r="D953" i="11"/>
  <c r="D941" i="11"/>
  <c r="D928" i="11"/>
  <c r="D885" i="11"/>
  <c r="D867" i="11"/>
  <c r="D847" i="11"/>
  <c r="D793" i="11"/>
  <c r="D769" i="11"/>
  <c r="D731" i="11"/>
  <c r="D704" i="11"/>
  <c r="D675" i="11"/>
  <c r="D184" i="11"/>
  <c r="D87" i="11"/>
  <c r="D22" i="11"/>
  <c r="D14" i="11"/>
  <c r="D961" i="11"/>
  <c r="D945" i="11"/>
  <c r="D909" i="11"/>
  <c r="D918" i="11"/>
  <c r="D869" i="11"/>
  <c r="D848" i="11"/>
  <c r="D866" i="11"/>
  <c r="D852" i="11"/>
  <c r="D838" i="11"/>
  <c r="D822" i="11"/>
  <c r="D833" i="11"/>
  <c r="D809" i="11"/>
  <c r="D811" i="11"/>
  <c r="D772" i="11"/>
  <c r="D761" i="11"/>
  <c r="D742" i="11"/>
  <c r="D737" i="11"/>
  <c r="D700" i="11"/>
  <c r="D688" i="11"/>
  <c r="D677" i="11"/>
  <c r="D638" i="11"/>
  <c r="D620" i="11"/>
  <c r="D631" i="11"/>
  <c r="D558" i="11"/>
  <c r="D512" i="11"/>
  <c r="D415" i="11"/>
  <c r="D362" i="11"/>
  <c r="D353" i="11"/>
  <c r="D319" i="11"/>
  <c r="D312" i="11"/>
  <c r="D303" i="11"/>
  <c r="D293" i="11"/>
  <c r="D185" i="11"/>
  <c r="D119" i="11"/>
  <c r="D38" i="11"/>
  <c r="D26" i="11"/>
  <c r="D195" i="11"/>
  <c r="D196" i="11"/>
  <c r="D163" i="11"/>
  <c r="D115" i="11"/>
  <c r="D135" i="11"/>
  <c r="D147" i="11"/>
  <c r="D81" i="11"/>
  <c r="D75" i="11"/>
  <c r="D747" i="11"/>
  <c r="D735" i="11"/>
  <c r="D721" i="11"/>
  <c r="D725" i="11"/>
  <c r="D708" i="11"/>
  <c r="D692" i="11"/>
  <c r="D642" i="11"/>
  <c r="D627" i="11"/>
  <c r="D603" i="11"/>
  <c r="D588" i="11"/>
  <c r="D619" i="11"/>
  <c r="D579" i="11"/>
  <c r="D566" i="11"/>
  <c r="D606" i="11"/>
  <c r="D589" i="11"/>
  <c r="D547" i="11"/>
  <c r="D532" i="11"/>
  <c r="D570" i="11"/>
  <c r="D557" i="11"/>
  <c r="D544" i="11"/>
  <c r="D523" i="11"/>
  <c r="D520" i="11"/>
  <c r="D505" i="11"/>
  <c r="D502" i="11"/>
  <c r="D486" i="11"/>
  <c r="D490" i="11"/>
  <c r="D475" i="11"/>
  <c r="D472" i="11"/>
  <c r="D457" i="11"/>
  <c r="D450" i="11"/>
  <c r="D436" i="11"/>
  <c r="D426" i="11"/>
  <c r="D416" i="11"/>
  <c r="D394" i="11"/>
  <c r="D386" i="11"/>
  <c r="D372" i="11"/>
  <c r="D358" i="11"/>
  <c r="D341" i="11"/>
  <c r="D333" i="11"/>
  <c r="D336" i="11"/>
  <c r="D323" i="11"/>
  <c r="D314" i="11"/>
  <c r="D310" i="11"/>
  <c r="D274" i="11"/>
  <c r="D267" i="11"/>
  <c r="D255" i="11"/>
  <c r="D223" i="11"/>
  <c r="D189" i="11"/>
  <c r="D174" i="11"/>
  <c r="D175" i="11"/>
  <c r="D156" i="11"/>
  <c r="D113" i="11"/>
  <c r="D80" i="11"/>
  <c r="D32" i="11"/>
  <c r="D18" i="11"/>
  <c r="D1108" i="11"/>
  <c r="D749" i="11"/>
  <c r="D744" i="11"/>
  <c r="D701" i="11"/>
  <c r="D649" i="11"/>
  <c r="D640" i="11"/>
  <c r="D616" i="11"/>
  <c r="D577" i="11"/>
  <c r="D563" i="11"/>
  <c r="D585" i="11"/>
  <c r="D540" i="11"/>
  <c r="D529" i="11"/>
  <c r="D567" i="11"/>
  <c r="D554" i="11"/>
  <c r="D541" i="11"/>
  <c r="D516" i="11"/>
  <c r="D517" i="11"/>
  <c r="D503" i="11"/>
  <c r="D498" i="11"/>
  <c r="D481" i="11"/>
  <c r="D488" i="11"/>
  <c r="D469" i="11"/>
  <c r="D470" i="11"/>
  <c r="D447" i="11"/>
  <c r="D432" i="11"/>
  <c r="D408" i="11"/>
  <c r="D392" i="11"/>
  <c r="D305" i="11"/>
  <c r="D250" i="11"/>
  <c r="D221" i="11"/>
  <c r="D220" i="11"/>
  <c r="D140" i="11"/>
  <c r="D100" i="11"/>
  <c r="D1124" i="11"/>
  <c r="D1103" i="11"/>
  <c r="D1083" i="11"/>
  <c r="D1051" i="11"/>
  <c r="D1049" i="11"/>
  <c r="D757" i="11"/>
  <c r="D685" i="11"/>
  <c r="D636" i="11"/>
  <c r="D389" i="11"/>
  <c r="D1101" i="11"/>
  <c r="D1061" i="11"/>
  <c r="D972" i="11"/>
  <c r="D954" i="11"/>
  <c r="D915" i="11"/>
  <c r="D895" i="11"/>
  <c r="D883" i="11"/>
  <c r="D842" i="11"/>
  <c r="D862" i="11"/>
  <c r="D750" i="11"/>
  <c r="D738" i="11"/>
  <c r="D727" i="11"/>
  <c r="D693" i="11"/>
  <c r="D608" i="11"/>
  <c r="D594" i="11"/>
  <c r="D418" i="11"/>
  <c r="D380" i="11"/>
  <c r="D306" i="11"/>
  <c r="D295" i="11"/>
  <c r="D1096" i="11"/>
  <c r="D1065" i="11"/>
  <c r="D1037" i="11"/>
  <c r="D798" i="11"/>
  <c r="D781" i="11"/>
  <c r="D786" i="11"/>
  <c r="D768" i="11"/>
  <c r="D644" i="11"/>
  <c r="D569" i="11"/>
  <c r="D590" i="11"/>
  <c r="D549" i="11"/>
  <c r="D533" i="11"/>
  <c r="D575" i="11"/>
  <c r="D559" i="11"/>
  <c r="D491" i="11"/>
  <c r="D477" i="11"/>
  <c r="D459" i="11"/>
  <c r="D449" i="11"/>
  <c r="D405" i="11"/>
  <c r="D334" i="11"/>
  <c r="D337" i="11"/>
  <c r="D210" i="11"/>
  <c r="D197" i="11"/>
  <c r="D193" i="11"/>
  <c r="D183" i="11"/>
  <c r="D1420" i="11"/>
  <c r="D1114" i="11"/>
  <c r="D1112" i="11"/>
  <c r="D1100" i="11"/>
  <c r="D1086" i="11"/>
  <c r="D1071" i="11"/>
  <c r="D1047" i="11"/>
  <c r="D1029" i="11"/>
  <c r="D1013" i="11"/>
  <c r="D996" i="11"/>
  <c r="D980" i="11"/>
  <c r="D710" i="11"/>
  <c r="D682" i="11"/>
  <c r="D670" i="11"/>
  <c r="D651" i="11"/>
  <c r="D635" i="11"/>
  <c r="D410" i="11"/>
  <c r="D355" i="11"/>
  <c r="D297" i="11"/>
  <c r="D254" i="11"/>
  <c r="D237" i="11"/>
  <c r="D233" i="11"/>
  <c r="D224" i="11"/>
  <c r="D212" i="11"/>
  <c r="D131" i="11"/>
  <c r="D1099" i="11"/>
  <c r="D1060" i="11"/>
  <c r="D1024" i="11"/>
  <c r="D950" i="11"/>
  <c r="D935" i="11"/>
  <c r="D946" i="11"/>
  <c r="D921" i="11"/>
  <c r="D856" i="11"/>
  <c r="D870" i="11"/>
  <c r="D855" i="11"/>
  <c r="D844" i="11"/>
  <c r="D826" i="11"/>
  <c r="D836" i="11"/>
  <c r="D819" i="11"/>
  <c r="D813" i="11"/>
  <c r="D674" i="11"/>
  <c r="D425" i="11"/>
  <c r="D420" i="11"/>
  <c r="D376" i="11"/>
  <c r="D1021" i="11"/>
  <c r="D1000" i="11"/>
  <c r="D988" i="11"/>
  <c r="D997" i="11"/>
  <c r="D982" i="11"/>
  <c r="D966" i="11"/>
  <c r="D955" i="11"/>
  <c r="D936" i="11"/>
  <c r="D947" i="11"/>
  <c r="D929" i="11"/>
  <c r="D919" i="11"/>
  <c r="D906" i="11"/>
  <c r="D916" i="11"/>
  <c r="D907" i="11"/>
  <c r="D890" i="11"/>
  <c r="D877" i="11"/>
  <c r="D896" i="11"/>
  <c r="D876" i="11"/>
  <c r="D858" i="11"/>
  <c r="D843" i="11"/>
  <c r="D863" i="11"/>
  <c r="D850" i="11"/>
  <c r="D832" i="11"/>
  <c r="D818" i="11"/>
  <c r="D827" i="11"/>
  <c r="D804" i="11"/>
  <c r="D796" i="11"/>
  <c r="D791" i="11"/>
  <c r="D775" i="11"/>
  <c r="D779" i="11"/>
  <c r="D764" i="11"/>
  <c r="D759" i="11"/>
  <c r="D754" i="11"/>
  <c r="D741" i="11"/>
  <c r="D723" i="11"/>
  <c r="D720" i="11"/>
  <c r="D715" i="11"/>
  <c r="D705" i="11"/>
  <c r="D687" i="11"/>
  <c r="D697" i="11"/>
  <c r="D686" i="11"/>
  <c r="D662" i="11"/>
  <c r="D671" i="11"/>
  <c r="D654" i="11"/>
  <c r="D643" i="11"/>
  <c r="D613" i="11"/>
  <c r="D629" i="11"/>
  <c r="D600" i="11"/>
  <c r="D582" i="11"/>
  <c r="D609" i="11"/>
  <c r="D550" i="11"/>
  <c r="D592" i="11"/>
  <c r="D534" i="11"/>
  <c r="D522" i="11"/>
  <c r="D560" i="11"/>
  <c r="D546" i="11"/>
  <c r="D528" i="11"/>
  <c r="D511" i="11"/>
  <c r="D495" i="11"/>
  <c r="D492" i="11"/>
  <c r="D473" i="11"/>
  <c r="D480" i="11"/>
  <c r="D463" i="11"/>
  <c r="D460" i="11"/>
  <c r="D453" i="11"/>
  <c r="D441" i="11"/>
  <c r="D439" i="11"/>
  <c r="D428" i="11"/>
  <c r="D423" i="11"/>
  <c r="D413" i="11"/>
  <c r="D402" i="11"/>
  <c r="D396" i="11"/>
  <c r="D395" i="11"/>
  <c r="D387" i="11"/>
  <c r="D377" i="11"/>
  <c r="D367" i="11"/>
  <c r="D361" i="11"/>
  <c r="D329" i="11"/>
  <c r="D326" i="11"/>
  <c r="D322" i="11"/>
  <c r="D321" i="11"/>
  <c r="D317" i="11"/>
  <c r="D313" i="11"/>
  <c r="D302" i="11"/>
  <c r="D291" i="11"/>
  <c r="D292" i="11"/>
  <c r="D281" i="11"/>
  <c r="D279" i="11"/>
  <c r="D265" i="11"/>
  <c r="D247" i="11"/>
  <c r="D242" i="11"/>
  <c r="D239" i="11"/>
  <c r="D228" i="11"/>
  <c r="D204" i="11"/>
  <c r="D222" i="11"/>
  <c r="D217" i="11"/>
  <c r="D201" i="11"/>
  <c r="D176" i="11"/>
  <c r="D151" i="11"/>
  <c r="D172" i="11"/>
  <c r="D161" i="11"/>
  <c r="D136" i="11"/>
  <c r="D125" i="11"/>
  <c r="D158" i="11"/>
  <c r="D154" i="11"/>
  <c r="D109" i="11"/>
  <c r="D104" i="11"/>
  <c r="D142" i="11"/>
  <c r="D127" i="11"/>
  <c r="D95" i="11"/>
  <c r="D103" i="11"/>
  <c r="D89" i="11"/>
  <c r="D84" i="11"/>
  <c r="D78" i="11"/>
  <c r="D73" i="11"/>
  <c r="D65" i="11"/>
  <c r="D48" i="11"/>
  <c r="D67" i="11"/>
  <c r="D54" i="11"/>
  <c r="D45" i="11"/>
  <c r="D31" i="11"/>
  <c r="D36" i="11"/>
  <c r="B5" i="11"/>
  <c r="C12" i="15" l="1" a="1"/>
  <c r="C12" i="15" s="1"/>
  <c r="H12" i="15" a="1"/>
  <c r="H12" i="15" s="1"/>
  <c r="B4" i="11"/>
  <c r="F4" i="11" l="1"/>
  <c r="F5" i="11"/>
  <c r="B3" i="1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<sst xmlns="http://schemas.openxmlformats.org/spreadsheetml/2006/main" count="16348" uniqueCount="4330">
  <si>
    <t xml:space="preserve">Version Control </t>
  </si>
  <si>
    <t>Document Version/Date</t>
  </si>
  <si>
    <t>Updated By</t>
  </si>
  <si>
    <t>Details</t>
  </si>
  <si>
    <t>Circulated on</t>
  </si>
  <si>
    <t>v3 05/01/2021</t>
  </si>
  <si>
    <t>Peter Jones</t>
  </si>
  <si>
    <t>Introduction of 'Guidance Notes' tab</t>
  </si>
  <si>
    <t>v4 13/05/2022</t>
  </si>
  <si>
    <t>Kerry Herring</t>
  </si>
  <si>
    <t>Insertion of Marketing tab</t>
  </si>
  <si>
    <t>v5 06/10/2022</t>
  </si>
  <si>
    <t>Becky Astill</t>
  </si>
  <si>
    <t>'date price change to go live' field added</t>
  </si>
  <si>
    <t>v6 07/10/2022</t>
  </si>
  <si>
    <t>version control and % B1 change field added</t>
  </si>
  <si>
    <t>v7 24/10/2022</t>
  </si>
  <si>
    <t>% B1 change field moved to end column</t>
  </si>
  <si>
    <t>v8 27/06/2023</t>
  </si>
  <si>
    <t>Conditional formatting added to mandatory cells</t>
  </si>
  <si>
    <t>v9 27/09/2023</t>
  </si>
  <si>
    <t>David Kyte</t>
  </si>
  <si>
    <t>Contract check</t>
  </si>
  <si>
    <t>v10 11/04/2024</t>
  </si>
  <si>
    <t>Add 1177 and 1161 tab and process change</t>
  </si>
  <si>
    <t>v11 03/07/2024</t>
  </si>
  <si>
    <t>Add in paste options for allocations</t>
  </si>
  <si>
    <t>v12 04/07/2024</t>
  </si>
  <si>
    <t>MPC added</t>
  </si>
  <si>
    <t>v13 12/12/2024</t>
  </si>
  <si>
    <t>Tab name changed to All Suppliers "Product Listing" and "Contract NPCs - Master Data"</t>
  </si>
  <si>
    <t>v14 15/01/2025</t>
  </si>
  <si>
    <t>Added a note to check for NPCs added to the input lists that are not the contract</t>
  </si>
  <si>
    <t>Task #</t>
  </si>
  <si>
    <t>ORP Task #</t>
  </si>
  <si>
    <t>Week</t>
  </si>
  <si>
    <t>Owner</t>
  </si>
  <si>
    <t>Completed by</t>
  </si>
  <si>
    <t>Date</t>
  </si>
  <si>
    <t>Task</t>
  </si>
  <si>
    <t>BP</t>
  </si>
  <si>
    <t>Populate the Contract NPCs tab with the existing contract</t>
  </si>
  <si>
    <t>Send to CMT</t>
  </si>
  <si>
    <t>CMT</t>
  </si>
  <si>
    <t>Allocate NPCs</t>
  </si>
  <si>
    <t>Update column A of the Contract NPCs - RPT-1177 tab</t>
  </si>
  <si>
    <t>Ensure all NPC that are currently available for sale on the old contract (Column N) are reviewed and are allocated to either product list or delist</t>
  </si>
  <si>
    <t>Delisted/Deactivated can be ignored if not being reactivated</t>
  </si>
  <si>
    <t>Update PROC517 Delist File</t>
  </si>
  <si>
    <t>Use the list on the "NPC Allocation" tab to populate the PROC517</t>
  </si>
  <si>
    <t>Send the Product List and PROC517 to Business Performance (PROC517 via Inventory)</t>
  </si>
  <si>
    <t>Perform Initial Check (Excluding pricing)</t>
  </si>
  <si>
    <t>Advise BP when price change PROCs have been processed</t>
  </si>
  <si>
    <t>Populate Product List With Incumbent Codes</t>
  </si>
  <si>
    <t>Send to CMT for validation</t>
  </si>
  <si>
    <t>Run the RPT-1147 report at the same to  capture impact pricing</t>
  </si>
  <si>
    <t>Review pricing</t>
  </si>
  <si>
    <t>Notify BP when validated</t>
  </si>
  <si>
    <t>Notify Business Performance when all new NPCs have been created (inc pricing) and provide the new contract name</t>
  </si>
  <si>
    <t>Run New Contract NPC Report and Product List and add to file</t>
  </si>
  <si>
    <t>Validate product list, including adding additional data</t>
  </si>
  <si>
    <t>Advise BP when validated</t>
  </si>
  <si>
    <t>Produce Impact Analysis</t>
  </si>
  <si>
    <t>Distribute final product list</t>
  </si>
  <si>
    <t>Allocation Review status</t>
  </si>
  <si>
    <t>Template Status</t>
  </si>
  <si>
    <t>This is to check that all of the product that have been listed for the product list and delist appear on the final PROC517 and final Product List</t>
  </si>
  <si>
    <t>NPC Review</t>
  </si>
  <si>
    <t>Delist</t>
  </si>
  <si>
    <t>Product List</t>
  </si>
  <si>
    <t>DUPLICATE</t>
  </si>
  <si>
    <t>CMT Update this column to show if current NPCs will be delisted or transferred to the new contract</t>
  </si>
  <si>
    <t>These columns check which physical template the NPCs have been added to</t>
  </si>
  <si>
    <t>This column shows  if there are any missing or duplicate NPCs</t>
  </si>
  <si>
    <t>This column shows the current PRDB status. Delisted codes have been removed</t>
  </si>
  <si>
    <t>This section has been populated by Business Performance</t>
  </si>
  <si>
    <t>Product List Check</t>
  </si>
  <si>
    <t>Delist Check</t>
  </si>
  <si>
    <t>List Status</t>
  </si>
  <si>
    <t>Comments</t>
  </si>
  <si>
    <t>Contract title</t>
  </si>
  <si>
    <t>Column1</t>
  </si>
  <si>
    <t>Column2</t>
  </si>
  <si>
    <t>Column3</t>
  </si>
  <si>
    <t>Contract header status</t>
  </si>
  <si>
    <t>Column4</t>
  </si>
  <si>
    <t>NPC</t>
  </si>
  <si>
    <t>MPC</t>
  </si>
  <si>
    <t>Qty On Hand</t>
  </si>
  <si>
    <t>Product status</t>
  </si>
  <si>
    <t>Supplier name</t>
  </si>
  <si>
    <t>UOI description</t>
  </si>
  <si>
    <t>Brand</t>
  </si>
  <si>
    <t>Base description</t>
  </si>
  <si>
    <t>Secondary description</t>
  </si>
  <si>
    <t>New Framework Status</t>
  </si>
  <si>
    <t>surgical mesh fixation devices and bulking agents 2020</t>
  </si>
  <si>
    <t>Active</t>
  </si>
  <si>
    <t>EIR016</t>
  </si>
  <si>
    <t>830041BL</t>
  </si>
  <si>
    <t>Available</t>
  </si>
  <si>
    <t>JOHNSON &amp; JOHNSON MEDICAL LTD</t>
  </si>
  <si>
    <t>Case</t>
  </si>
  <si>
    <t>TVT</t>
  </si>
  <si>
    <t>Stress Incontinence Mesh</t>
  </si>
  <si>
    <t>Sling Retropubic System</t>
  </si>
  <si>
    <t>EIR017</t>
  </si>
  <si>
    <t>810081L</t>
  </si>
  <si>
    <t>Each</t>
  </si>
  <si>
    <t>TVT-O</t>
  </si>
  <si>
    <t>Obturator System</t>
  </si>
  <si>
    <t>EIR061</t>
  </si>
  <si>
    <t>TVTOML</t>
  </si>
  <si>
    <t>JOHNSON &amp; JOHNSON MEDICAL (E DIRECT)</t>
  </si>
  <si>
    <t>TVT Abbrevo</t>
  </si>
  <si>
    <t>Continence System</t>
  </si>
  <si>
    <t>EIR075</t>
  </si>
  <si>
    <t>TVTRL</t>
  </si>
  <si>
    <t>TVT R</t>
  </si>
  <si>
    <t>EIR077</t>
  </si>
  <si>
    <t>810051</t>
  </si>
  <si>
    <t>Stress Incontinence Device</t>
  </si>
  <si>
    <t>TVT introducer</t>
  </si>
  <si>
    <t>EIR152</t>
  </si>
  <si>
    <t>M0068318250</t>
  </si>
  <si>
    <t>BOSTON SCIENTIFIC LTD</t>
  </si>
  <si>
    <t>Capio</t>
  </si>
  <si>
    <t>Mesh Suture Capturing Device</t>
  </si>
  <si>
    <t>Box of 1</t>
  </si>
  <si>
    <t>FAL003</t>
  </si>
  <si>
    <t>174006</t>
  </si>
  <si>
    <t>MEDTRONIC LIMITED</t>
  </si>
  <si>
    <t>Box</t>
  </si>
  <si>
    <t>ProTack</t>
  </si>
  <si>
    <t>Fixation Device Non Absorbable</t>
  </si>
  <si>
    <t>Tacker 5mm</t>
  </si>
  <si>
    <t>FAL064</t>
  </si>
  <si>
    <t>174007</t>
  </si>
  <si>
    <t>MultiFire</t>
  </si>
  <si>
    <t>Loading Unit 6x4.8mm</t>
  </si>
  <si>
    <t>FAL065</t>
  </si>
  <si>
    <t>174021</t>
  </si>
  <si>
    <t>Stapler 6x4.0mm</t>
  </si>
  <si>
    <t>FAL066</t>
  </si>
  <si>
    <t>174023</t>
  </si>
  <si>
    <t>Stapler 6x4.8mm</t>
  </si>
  <si>
    <t>FAL13066</t>
  </si>
  <si>
    <t>ABSTACK30X</t>
  </si>
  <si>
    <t>AbsorbaTack</t>
  </si>
  <si>
    <t>Fixation device absorbable</t>
  </si>
  <si>
    <t>30 Tacks</t>
  </si>
  <si>
    <t>FAL13067</t>
  </si>
  <si>
    <t>SYM8OS</t>
  </si>
  <si>
    <t>Symbotex</t>
  </si>
  <si>
    <t>Synthetic Hybrid Mesh</t>
  </si>
  <si>
    <t>Round 2.5mm2 8cm 64gsm</t>
  </si>
  <si>
    <t>FAL13068</t>
  </si>
  <si>
    <t>SYM9</t>
  </si>
  <si>
    <t>Round 2.5mm2 9cm 64gsm</t>
  </si>
  <si>
    <t>FAL13069</t>
  </si>
  <si>
    <t>SYM9F</t>
  </si>
  <si>
    <t>FAL13070</t>
  </si>
  <si>
    <t>SYM12</t>
  </si>
  <si>
    <t>Round 2.5mm2 12cm 64gsm</t>
  </si>
  <si>
    <t>FAL13071</t>
  </si>
  <si>
    <t>SYM12F</t>
  </si>
  <si>
    <t>FAL13072</t>
  </si>
  <si>
    <t>SYM1510</t>
  </si>
  <si>
    <t>Rectangle 2.5mm2 15x10cm 64gsm</t>
  </si>
  <si>
    <t>FAL13073</t>
  </si>
  <si>
    <t>SYM1510OS</t>
  </si>
  <si>
    <t>FAL13074</t>
  </si>
  <si>
    <t>SYM1510F</t>
  </si>
  <si>
    <t>FAL13075</t>
  </si>
  <si>
    <t>SYM1710E</t>
  </si>
  <si>
    <t>Elliptical 2.5mm2 17x10cm 64gsm</t>
  </si>
  <si>
    <t>FAL13076</t>
  </si>
  <si>
    <t>SYM1710EF</t>
  </si>
  <si>
    <t>FAL13077</t>
  </si>
  <si>
    <t>SYM15</t>
  </si>
  <si>
    <t>Round 2.5mm2 15cm 64gsm</t>
  </si>
  <si>
    <t>FAL13078</t>
  </si>
  <si>
    <t>SYM15F</t>
  </si>
  <si>
    <t>FAL13079</t>
  </si>
  <si>
    <t>SYM2015</t>
  </si>
  <si>
    <t>Rectangle 2.5mm2 20x15cm 64gsm</t>
  </si>
  <si>
    <t>FAL13080</t>
  </si>
  <si>
    <t>SYM2015OS</t>
  </si>
  <si>
    <t>FAL13081</t>
  </si>
  <si>
    <t>SYM2015F</t>
  </si>
  <si>
    <t>FAL13082</t>
  </si>
  <si>
    <t>SYM2012E</t>
  </si>
  <si>
    <t>Elliptical 2.5mm2 20x12cm 64gsm</t>
  </si>
  <si>
    <t>FAL13083</t>
  </si>
  <si>
    <t>SYM2012EF</t>
  </si>
  <si>
    <t>FAL13084</t>
  </si>
  <si>
    <t>SYM2520</t>
  </si>
  <si>
    <t>Rectangle 2.5mm2 25x20cm 64gsm</t>
  </si>
  <si>
    <t>FAL13085</t>
  </si>
  <si>
    <t>SYM2520OS</t>
  </si>
  <si>
    <t>FAL13086</t>
  </si>
  <si>
    <t>SYM2520F</t>
  </si>
  <si>
    <t>FAL13088</t>
  </si>
  <si>
    <t>SYM2515EF</t>
  </si>
  <si>
    <t>Elliptical 2.5mm2 25x15cm 64gsm</t>
  </si>
  <si>
    <t>FAL13089</t>
  </si>
  <si>
    <t>SYM3020</t>
  </si>
  <si>
    <t>Rectangle 2.5mm2 30x20cm 64gsm</t>
  </si>
  <si>
    <t>FAL13090</t>
  </si>
  <si>
    <t>SYM3020OS</t>
  </si>
  <si>
    <t>FAL13091</t>
  </si>
  <si>
    <t>SYM3020F</t>
  </si>
  <si>
    <t>FAL13093</t>
  </si>
  <si>
    <t>SYM3420EF</t>
  </si>
  <si>
    <t>Elliptical 2.5mm2 34x20cm 64gsm</t>
  </si>
  <si>
    <t>FAL13094</t>
  </si>
  <si>
    <t>SYM3728</t>
  </si>
  <si>
    <t>Rectangle 2.5mm2 37x28cm 64gsm</t>
  </si>
  <si>
    <t>FAL13095</t>
  </si>
  <si>
    <t>SYM3728F</t>
  </si>
  <si>
    <t>FAL13098</t>
  </si>
  <si>
    <t>SYM4232</t>
  </si>
  <si>
    <t>Rectangle 2.5mm2 42x32cm 64gsm</t>
  </si>
  <si>
    <t>FAL13099</t>
  </si>
  <si>
    <t>SYM4232F</t>
  </si>
  <si>
    <t>FAL4039</t>
  </si>
  <si>
    <t>ABSTACK15</t>
  </si>
  <si>
    <t>15 Tacks</t>
  </si>
  <si>
    <t>FAL4040</t>
  </si>
  <si>
    <t>ABSTACK30</t>
  </si>
  <si>
    <t>FAL626</t>
  </si>
  <si>
    <t>174015</t>
  </si>
  <si>
    <t>Loading Unit 6x4.0mm</t>
  </si>
  <si>
    <t>FAL627</t>
  </si>
  <si>
    <t>174025</t>
  </si>
  <si>
    <t>FAL628</t>
  </si>
  <si>
    <t>174027</t>
  </si>
  <si>
    <t>FGS205</t>
  </si>
  <si>
    <t>OMS-TTSS</t>
  </si>
  <si>
    <t>Tacker</t>
  </si>
  <si>
    <t>15 Titanium Helical Tacks</t>
  </si>
  <si>
    <t>FQW131</t>
  </si>
  <si>
    <t>PMN3</t>
  </si>
  <si>
    <t>Pack</t>
  </si>
  <si>
    <t>Prolene</t>
  </si>
  <si>
    <t>Standard flat mesh</t>
  </si>
  <si>
    <t>Polypropylene Small Pore Size 15x10cm 76gsm</t>
  </si>
  <si>
    <t>FQW132</t>
  </si>
  <si>
    <t>PMR3</t>
  </si>
  <si>
    <t>Polypropylene Small Pore Size 15x7.5cm 76gsm</t>
  </si>
  <si>
    <t>FVM1026</t>
  </si>
  <si>
    <t>FBIOA21015</t>
  </si>
  <si>
    <t>IDEAL MEDICAL SOLUTIONS LTD</t>
  </si>
  <si>
    <t>A2</t>
  </si>
  <si>
    <t>Rectangle 1.96mm2 10x15cm 133gsm</t>
  </si>
  <si>
    <t>FVM1027</t>
  </si>
  <si>
    <t>FBIOA21515</t>
  </si>
  <si>
    <t>Square 1.96mm2 15x15cm 133gsm</t>
  </si>
  <si>
    <t>FVM1031</t>
  </si>
  <si>
    <t>FBIOA2D165</t>
  </si>
  <si>
    <t>Anatomical 1.96mm2 12x14cm 133gsm</t>
  </si>
  <si>
    <t>FVM1032</t>
  </si>
  <si>
    <t>FBIOA2D225</t>
  </si>
  <si>
    <t>Anatomical 1.96mm2 12x16cm 133gsm</t>
  </si>
  <si>
    <t>FVM1033</t>
  </si>
  <si>
    <t>FBIOA2G165</t>
  </si>
  <si>
    <t>FVM1034</t>
  </si>
  <si>
    <t>FBIOA2G225</t>
  </si>
  <si>
    <t>FVM1037</t>
  </si>
  <si>
    <t>FBIOP10510</t>
  </si>
  <si>
    <t>P1</t>
  </si>
  <si>
    <t>Polypropylene 0.64mm2 5x10cm 100gsm</t>
  </si>
  <si>
    <t>FVM1038</t>
  </si>
  <si>
    <t>FBIOP10611</t>
  </si>
  <si>
    <t>Polypropylene 0.64mm2 6x11 100gsm</t>
  </si>
  <si>
    <t>FVM1047</t>
  </si>
  <si>
    <t>FBIOP13030</t>
  </si>
  <si>
    <t>Polypropylene 0.64mm2 30x30 100gsm</t>
  </si>
  <si>
    <t>FVM1071</t>
  </si>
  <si>
    <t>FBIOT11015</t>
  </si>
  <si>
    <t>T1</t>
  </si>
  <si>
    <t>Oval 0.25mm2 10x15cm 120gsm</t>
  </si>
  <si>
    <t>FVM1072</t>
  </si>
  <si>
    <t>FBIOT11515</t>
  </si>
  <si>
    <t>Square 0.25mm2 15x15cm 120gsm</t>
  </si>
  <si>
    <t>FVM1073</t>
  </si>
  <si>
    <t>FBIOT11520</t>
  </si>
  <si>
    <t>Oval 0.25mm2 15x20cm 120gsm</t>
  </si>
  <si>
    <t>FVM1074</t>
  </si>
  <si>
    <t>FBIOT12020</t>
  </si>
  <si>
    <t>Square 0.25mm2 20x20cm 120gsm</t>
  </si>
  <si>
    <t>FVM1075</t>
  </si>
  <si>
    <t>FBIOT12025</t>
  </si>
  <si>
    <t>Oval 0.25mm2 20x25cm 120gsm</t>
  </si>
  <si>
    <t>FVM1076</t>
  </si>
  <si>
    <t>FBIOT13030</t>
  </si>
  <si>
    <t>Square 0.25mm2 30x30cm 120gsm</t>
  </si>
  <si>
    <t>FVM1457</t>
  </si>
  <si>
    <t>113310</t>
  </si>
  <si>
    <t>BECTON DICKINSON UK LTD WOKING</t>
  </si>
  <si>
    <t>Adhesix</t>
  </si>
  <si>
    <t>Self Fixated Mesh</t>
  </si>
  <si>
    <t>Rectangle 1.96mm2 15x20cm 200gsm</t>
  </si>
  <si>
    <t>FVM1458</t>
  </si>
  <si>
    <t>113420</t>
  </si>
  <si>
    <t>Rectangle 1.96mm2 20x25cm 200gsm</t>
  </si>
  <si>
    <t>FVM1459</t>
  </si>
  <si>
    <t>113530</t>
  </si>
  <si>
    <t>Rectangle 1.96mm2 30x30cm 200gsm</t>
  </si>
  <si>
    <t>FVM1584</t>
  </si>
  <si>
    <t>VCBPMP613U</t>
  </si>
  <si>
    <t>Premium</t>
  </si>
  <si>
    <t>Preformed Cut Outs Mesh</t>
  </si>
  <si>
    <t>Pre Cut 9.85mm2 6x13.5cm 40gsm</t>
  </si>
  <si>
    <t>FVM1586</t>
  </si>
  <si>
    <t>VCBPMC812U</t>
  </si>
  <si>
    <t>Pre Cut 9.85mm2 8.5x12.5cm 40gsm</t>
  </si>
  <si>
    <t>FVM1590</t>
  </si>
  <si>
    <t>VCBPM1515U</t>
  </si>
  <si>
    <t>Polypropylene 9.86mm2 15x15 40gsm</t>
  </si>
  <si>
    <t>FVM1592</t>
  </si>
  <si>
    <t>VCBPM3030U</t>
  </si>
  <si>
    <t>Polypropylene 9.86mm2 30x30 40gsm</t>
  </si>
  <si>
    <t>FVM1598</t>
  </si>
  <si>
    <t>LPG1510</t>
  </si>
  <si>
    <t>Lap ProGrip</t>
  </si>
  <si>
    <t>Rectangle 1.8mm2 15x10cm 49gsm</t>
  </si>
  <si>
    <t>FVM1599</t>
  </si>
  <si>
    <t>PPM1106</t>
  </si>
  <si>
    <t>Parietene</t>
  </si>
  <si>
    <t>Polypropylene 2.2mm 11x6 46gsm</t>
  </si>
  <si>
    <t>FVM1602</t>
  </si>
  <si>
    <t>PPM1508</t>
  </si>
  <si>
    <t>Polypropylene 2.2mm 15x8 46gsm</t>
  </si>
  <si>
    <t>FVM1605</t>
  </si>
  <si>
    <t>PPM1510</t>
  </si>
  <si>
    <t>Polypropylene 2.2mm 15x10 46gsm</t>
  </si>
  <si>
    <t>FVM1608</t>
  </si>
  <si>
    <t>PPM1515</t>
  </si>
  <si>
    <t>Polypropylene 2.2mm 15x15 46gsm</t>
  </si>
  <si>
    <t>FVM1611</t>
  </si>
  <si>
    <t>PPM2020</t>
  </si>
  <si>
    <t>Polypropylene 2.2mm 20x20 46gsm</t>
  </si>
  <si>
    <t>FVM1613</t>
  </si>
  <si>
    <t>PPM3030</t>
  </si>
  <si>
    <t>Polypropylene 2.2mm 30x30 46gsm</t>
  </si>
  <si>
    <t>FVM1671</t>
  </si>
  <si>
    <t>PPM1106X3</t>
  </si>
  <si>
    <t>FVM1672</t>
  </si>
  <si>
    <t>PPM1106X6</t>
  </si>
  <si>
    <t>FVM1673</t>
  </si>
  <si>
    <t>PPM1515X3</t>
  </si>
  <si>
    <t>FVM1675</t>
  </si>
  <si>
    <t>1964930</t>
  </si>
  <si>
    <t>B BRAUN MEDICAL LTD (E-DIRECT)</t>
  </si>
  <si>
    <t>Optilene Elastic</t>
  </si>
  <si>
    <t>Polypropylene 3.2mm 7.5x15cm 48gsm</t>
  </si>
  <si>
    <t>FVM471</t>
  </si>
  <si>
    <t>1064315</t>
  </si>
  <si>
    <t>Premilene</t>
  </si>
  <si>
    <t>Polypropylene 0.8mm 5x10cm 79gsm</t>
  </si>
  <si>
    <t>FVM475</t>
  </si>
  <si>
    <t>1064365</t>
  </si>
  <si>
    <t>Pre Cut 0.8mm 6x14cm 79gsm</t>
  </si>
  <si>
    <t>FVM480</t>
  </si>
  <si>
    <t>1064435</t>
  </si>
  <si>
    <t>Polypropylene 0.8mm 15x15cm 79gsm</t>
  </si>
  <si>
    <t>FVM484</t>
  </si>
  <si>
    <t>1064495</t>
  </si>
  <si>
    <t>Polypropylene 0.8mm 10x15cm 79gsm</t>
  </si>
  <si>
    <t>FVM563</t>
  </si>
  <si>
    <t>1065020</t>
  </si>
  <si>
    <t>Optilene</t>
  </si>
  <si>
    <t>Polypropylene 1.5mm 5x10cm 60gsm</t>
  </si>
  <si>
    <t>FVM569</t>
  </si>
  <si>
    <t>1065030</t>
  </si>
  <si>
    <t>Polypropylene 1.5mm 7.5x15cm 60gsm</t>
  </si>
  <si>
    <t>FVM571</t>
  </si>
  <si>
    <t>1065040</t>
  </si>
  <si>
    <t>Polypropylene 1.5mm 10x15cm 60gsm</t>
  </si>
  <si>
    <t>FVM589</t>
  </si>
  <si>
    <t>1065080</t>
  </si>
  <si>
    <t>Polypropylene 1.5mm 15x15cm 60gsm</t>
  </si>
  <si>
    <t>FVM596</t>
  </si>
  <si>
    <t>1065090</t>
  </si>
  <si>
    <t>Polypropylene 1.5mm 30x30cm 60gsm</t>
  </si>
  <si>
    <t>FVM806</t>
  </si>
  <si>
    <t>1010306-02</t>
  </si>
  <si>
    <t>PIERSON SURGICAL LTD</t>
  </si>
  <si>
    <t>Atrium Prolite</t>
  </si>
  <si>
    <t>Synthetic Shaped Mesh</t>
  </si>
  <si>
    <t>Rectangle 800 Micron 85gsm</t>
  </si>
  <si>
    <t>FVM807</t>
  </si>
  <si>
    <t>1010306-05</t>
  </si>
  <si>
    <t>FVQ012</t>
  </si>
  <si>
    <t>VM95</t>
  </si>
  <si>
    <t>Vicryl</t>
  </si>
  <si>
    <t>Synthetic Bioabsorbable Mesh</t>
  </si>
  <si>
    <t>Rectangle 26.5x34cm 49gsm</t>
  </si>
  <si>
    <t>FVQ1005</t>
  </si>
  <si>
    <t>PP0611X3</t>
  </si>
  <si>
    <t>Polypropylene 1.9mm 11x6 69gsm</t>
  </si>
  <si>
    <t>FVQ1007</t>
  </si>
  <si>
    <t>PP1510X3</t>
  </si>
  <si>
    <t>Polypropylene 1.9mm 15x10 69gsm</t>
  </si>
  <si>
    <t>FVQ1008</t>
  </si>
  <si>
    <t>PP1515</t>
  </si>
  <si>
    <t>Polypropylene 1.9mm 15x15 69gsm</t>
  </si>
  <si>
    <t>FVQ1010</t>
  </si>
  <si>
    <t>PP3030</t>
  </si>
  <si>
    <t>Polypropylene 1.9mm 30x30 69gsm</t>
  </si>
  <si>
    <t>FVQ1011</t>
  </si>
  <si>
    <t>TEC1309</t>
  </si>
  <si>
    <t>Parietex</t>
  </si>
  <si>
    <t>Polyester 1.5mm 13x9 117gsm</t>
  </si>
  <si>
    <t>FVQ1013</t>
  </si>
  <si>
    <t>TEC1515</t>
  </si>
  <si>
    <t>Polyester 1.5mm 15x15 117gsm</t>
  </si>
  <si>
    <t>FVQ1014</t>
  </si>
  <si>
    <t>TEC2020</t>
  </si>
  <si>
    <t>Polyester 1.5mm 20x20 117gsm</t>
  </si>
  <si>
    <t>FVQ1016</t>
  </si>
  <si>
    <t>TECR1510</t>
  </si>
  <si>
    <t>Polyester 1.5mm 15x10 118gsm</t>
  </si>
  <si>
    <t>FVQ1017</t>
  </si>
  <si>
    <t>TECR1515</t>
  </si>
  <si>
    <t>Polyester 1.5mm 15x15 118gsm</t>
  </si>
  <si>
    <t>FVQ1018</t>
  </si>
  <si>
    <t>UHSL</t>
  </si>
  <si>
    <t>Ultrapro</t>
  </si>
  <si>
    <t>Patch With Onlay Large Pore 28gsm</t>
  </si>
  <si>
    <t>FVQ1019</t>
  </si>
  <si>
    <t>TECR3030</t>
  </si>
  <si>
    <t>Polyester 1.5mm 30x30 118gsm</t>
  </si>
  <si>
    <t>FVQ1021</t>
  </si>
  <si>
    <t>TET1510</t>
  </si>
  <si>
    <t>Polyester 2.2mm 15x10 85gsm</t>
  </si>
  <si>
    <t>FVQ1022</t>
  </si>
  <si>
    <t>UHSOV</t>
  </si>
  <si>
    <t>FVQ1023</t>
  </si>
  <si>
    <t>TET1515</t>
  </si>
  <si>
    <t>Polyester 2.2mm 15x15 85gsm</t>
  </si>
  <si>
    <t>FVQ1024</t>
  </si>
  <si>
    <t>TET3030</t>
  </si>
  <si>
    <t>Polyester 2.2mm 30x30 85gsm</t>
  </si>
  <si>
    <t>FVQ1025</t>
  </si>
  <si>
    <t>TET2020</t>
  </si>
  <si>
    <t>Polyester 2.2mm 20x20 85gsm</t>
  </si>
  <si>
    <t>FVQ1026</t>
  </si>
  <si>
    <t>UPPS1</t>
  </si>
  <si>
    <t>Ultrapro Plug</t>
  </si>
  <si>
    <t>Small Preformed Plug Large Pore 28gsm</t>
  </si>
  <si>
    <t>FVQ1027</t>
  </si>
  <si>
    <t>PPL1515</t>
  </si>
  <si>
    <t>Polypropylene 1.5mm 15x15 36gsm</t>
  </si>
  <si>
    <t>FVQ1028</t>
  </si>
  <si>
    <t>UPPM1</t>
  </si>
  <si>
    <t>Medium Preformed Plug Large Pore 28gsm</t>
  </si>
  <si>
    <t>FVQ1029</t>
  </si>
  <si>
    <t>PPL2020</t>
  </si>
  <si>
    <t>Polypropylene 1.5mm 20x20 36gsm</t>
  </si>
  <si>
    <t>FVQ1030</t>
  </si>
  <si>
    <t>PPL3030</t>
  </si>
  <si>
    <t>Polypropylene 1.5mm 30x30 36gsm</t>
  </si>
  <si>
    <t>FVQ1031</t>
  </si>
  <si>
    <t>UPPL1</t>
  </si>
  <si>
    <t>Large Preformed Plug Large Pore 28gsm</t>
  </si>
  <si>
    <t>FVQ1033</t>
  </si>
  <si>
    <t>UPPS6</t>
  </si>
  <si>
    <t>FVQ1034</t>
  </si>
  <si>
    <t>PPL1510X3</t>
  </si>
  <si>
    <t>Polypropylene 1.5mm 15x10 36gsm</t>
  </si>
  <si>
    <t>FVQ1035</t>
  </si>
  <si>
    <t>UPPM6</t>
  </si>
  <si>
    <t>FVQ1036</t>
  </si>
  <si>
    <t>UPPL6</t>
  </si>
  <si>
    <t>FVQ1041</t>
  </si>
  <si>
    <t>TEM1509G</t>
  </si>
  <si>
    <t>Parietex ProGrip</t>
  </si>
  <si>
    <t>Rectangle 1.4mm2 15x9cm 38gsm</t>
  </si>
  <si>
    <t>FVQ1048</t>
  </si>
  <si>
    <t>PCO15FX</t>
  </si>
  <si>
    <t>Round 2.3mm2 15cm 78gsm</t>
  </si>
  <si>
    <t>FVQ1049</t>
  </si>
  <si>
    <t>PCO20FX</t>
  </si>
  <si>
    <t>Round 2.3mm2 20cm 78gsm</t>
  </si>
  <si>
    <t>FVQ1050</t>
  </si>
  <si>
    <t>PCO1510FX</t>
  </si>
  <si>
    <t>Rectangle 2.3mm2 15x10cm 78gsm</t>
  </si>
  <si>
    <t>FVQ1052</t>
  </si>
  <si>
    <t>PCO2520FX</t>
  </si>
  <si>
    <t>Rectangle 2.3mm2 25x20cm 78gsm</t>
  </si>
  <si>
    <t>FVQ1055</t>
  </si>
  <si>
    <t>PCO2H1</t>
  </si>
  <si>
    <t>Rectangle 2.3mm2 8cm 85gsm</t>
  </si>
  <si>
    <t>FVQ1056</t>
  </si>
  <si>
    <t>PCO2H3</t>
  </si>
  <si>
    <t>FVQ1103</t>
  </si>
  <si>
    <t>0112650</t>
  </si>
  <si>
    <t>Bard Mesh</t>
  </si>
  <si>
    <t>Polypropelene 0.55mm2 5x10 105.4gsm</t>
  </si>
  <si>
    <t>FVQ1104</t>
  </si>
  <si>
    <t>0112660</t>
  </si>
  <si>
    <t>Polypropelene 0.55mm2 25x36 105.4gsm</t>
  </si>
  <si>
    <t>FVQ1105</t>
  </si>
  <si>
    <t>0112720G</t>
  </si>
  <si>
    <t>Polypropelene 0.55mm2 15x15 105.4gsm</t>
  </si>
  <si>
    <t>FVQ1106</t>
  </si>
  <si>
    <t>0112680</t>
  </si>
  <si>
    <t>Polypropelene 0.55mm2 8x15 105.4gsm</t>
  </si>
  <si>
    <t>FVQ1108</t>
  </si>
  <si>
    <t>0117008</t>
  </si>
  <si>
    <t>Bard Soft Mesh</t>
  </si>
  <si>
    <t>Polypropelene 6.29mm2 5x10 43.7gsm</t>
  </si>
  <si>
    <t>FVQ1109</t>
  </si>
  <si>
    <t>0117009</t>
  </si>
  <si>
    <t>Polypropelene 6.29mm2 8x10 43.7gsm</t>
  </si>
  <si>
    <t>FVQ1110</t>
  </si>
  <si>
    <t>0117010</t>
  </si>
  <si>
    <t>10 x 15cm Monofilament large pore soft lightweight polyproplene latex free</t>
  </si>
  <si>
    <t>FVQ1111</t>
  </si>
  <si>
    <t>0117011</t>
  </si>
  <si>
    <t>Polypropelene 6.29mm2 15x15 43.7gsm</t>
  </si>
  <si>
    <t>FVQ1112</t>
  </si>
  <si>
    <t>0112750</t>
  </si>
  <si>
    <t>Perfix plug</t>
  </si>
  <si>
    <t>Plug 6.29mm2 3x3cm 114.5gsm</t>
  </si>
  <si>
    <t>FVQ1113</t>
  </si>
  <si>
    <t>0112760</t>
  </si>
  <si>
    <t>Plug 6.29mm2 3x4cm 114.5gsm</t>
  </si>
  <si>
    <t>FVQ1114</t>
  </si>
  <si>
    <t>0112770</t>
  </si>
  <si>
    <t>Plug 6.29mm2 4x5cm 114.5gsm</t>
  </si>
  <si>
    <t>FVQ1115</t>
  </si>
  <si>
    <t>0112780</t>
  </si>
  <si>
    <t>FVQ1116</t>
  </si>
  <si>
    <t>115310</t>
  </si>
  <si>
    <t>3DMax</t>
  </si>
  <si>
    <t>Anatomical 0.55mm2 9x14cm 148.4gsm</t>
  </si>
  <si>
    <t>FVQ1117</t>
  </si>
  <si>
    <t>115311</t>
  </si>
  <si>
    <t>Anatomical 0.55mm2 11x16cm 148.4gsm</t>
  </si>
  <si>
    <t>FVQ1118</t>
  </si>
  <si>
    <t>115312</t>
  </si>
  <si>
    <t>Anatomical 0.55mm2 12x17cm 148.4gsm</t>
  </si>
  <si>
    <t>FVQ1119</t>
  </si>
  <si>
    <t>115320</t>
  </si>
  <si>
    <t>FVQ1120</t>
  </si>
  <si>
    <t>115321</t>
  </si>
  <si>
    <t>FVQ1121</t>
  </si>
  <si>
    <t>115322</t>
  </si>
  <si>
    <t>FVQ1139</t>
  </si>
  <si>
    <t>1001014-00</t>
  </si>
  <si>
    <t>Prolite</t>
  </si>
  <si>
    <t>Knitted Polypropylene Monofilament 800 Micron 25x30cm 85gsm</t>
  </si>
  <si>
    <t>FVQ1143</t>
  </si>
  <si>
    <t>30714</t>
  </si>
  <si>
    <t>Prolite Ultra</t>
  </si>
  <si>
    <t>Knitted Polypropylene Monofilament 750 Micron 7.5x15cm 50gsm</t>
  </si>
  <si>
    <t>FVQ1155</t>
  </si>
  <si>
    <t>UHSM</t>
  </si>
  <si>
    <t>FVQ1218</t>
  </si>
  <si>
    <t>UMF1</t>
  </si>
  <si>
    <t>Rectangle Large Pore 15x17cm 28gsm</t>
  </si>
  <si>
    <t>FVQ1221</t>
  </si>
  <si>
    <t>0134680</t>
  </si>
  <si>
    <t>Composix Low Profile</t>
  </si>
  <si>
    <t>Oval 6.29mm2 16x21cm 217.9gsm</t>
  </si>
  <si>
    <t>FVQ1222</t>
  </si>
  <si>
    <t>0134610</t>
  </si>
  <si>
    <t>Oval 6.29mm2 16x26cm 217.9gsm</t>
  </si>
  <si>
    <t>FVQ1267</t>
  </si>
  <si>
    <t>5230-150</t>
  </si>
  <si>
    <t>Permacol</t>
  </si>
  <si>
    <t>Biologic mesh</t>
  </si>
  <si>
    <t>Porcine Dermis Rectangle 20x30cm</t>
  </si>
  <si>
    <t>FVQ1269</t>
  </si>
  <si>
    <t>5152-150</t>
  </si>
  <si>
    <t>Porcine Dermis Rectangle 15x20cm</t>
  </si>
  <si>
    <t>FVQ1270</t>
  </si>
  <si>
    <t>5120-150</t>
  </si>
  <si>
    <t>Porcine Dermis Rectangle 18x28cm</t>
  </si>
  <si>
    <t>FVQ1271</t>
  </si>
  <si>
    <t>5115-150</t>
  </si>
  <si>
    <t>Porcine Dermis Rectangle 10x15cm</t>
  </si>
  <si>
    <t>FVQ1272</t>
  </si>
  <si>
    <t>5110-150</t>
  </si>
  <si>
    <t>Porcine Dermis Rectangle 10x10cm</t>
  </si>
  <si>
    <t>FVQ1273</t>
  </si>
  <si>
    <t>5110-100</t>
  </si>
  <si>
    <t>FVQ1274</t>
  </si>
  <si>
    <t>5033-50</t>
  </si>
  <si>
    <t>Porcine Dermis Rectangle 3x3cm</t>
  </si>
  <si>
    <t>FVQ1275</t>
  </si>
  <si>
    <t>5033-100</t>
  </si>
  <si>
    <t>FVQ1276</t>
  </si>
  <si>
    <t>5001-150</t>
  </si>
  <si>
    <t>Porcine Dermis Rectangle 5x10cm</t>
  </si>
  <si>
    <t>FVQ1277</t>
  </si>
  <si>
    <t>5001-100</t>
  </si>
  <si>
    <t>FVQ1278</t>
  </si>
  <si>
    <t>5000-150</t>
  </si>
  <si>
    <t>Porcine Dermis Rectangle 5x5cm</t>
  </si>
  <si>
    <t>FVQ1279</t>
  </si>
  <si>
    <t>5000-100</t>
  </si>
  <si>
    <t>FVQ1280</t>
  </si>
  <si>
    <t>5000-50</t>
  </si>
  <si>
    <t>FVQ1282</t>
  </si>
  <si>
    <t>PVPS</t>
  </si>
  <si>
    <t>Proceed</t>
  </si>
  <si>
    <t>Circle Large Pore 4.3 x 4.3 cm 44gsm</t>
  </si>
  <si>
    <t>FVQ1283</t>
  </si>
  <si>
    <t>PVPM</t>
  </si>
  <si>
    <t>Circle Large Pore 6.4x6.4cm 44gsm</t>
  </si>
  <si>
    <t>FVQ1284</t>
  </si>
  <si>
    <t>PCDB1</t>
  </si>
  <si>
    <t>Rectangle Large Pore 5cmx10cm 44gsm</t>
  </si>
  <si>
    <t>FVQ1285</t>
  </si>
  <si>
    <t>PCDR1</t>
  </si>
  <si>
    <t>Rectangle Large Pore 7.5x15cm 44gsm</t>
  </si>
  <si>
    <t>FVQ1287</t>
  </si>
  <si>
    <t>UPPS2</t>
  </si>
  <si>
    <t>FVQ1440</t>
  </si>
  <si>
    <t>0117016</t>
  </si>
  <si>
    <t>Polypropelene 6.29mm2 30x30 43.7gsm</t>
  </si>
  <si>
    <t>FVQ1441</t>
  </si>
  <si>
    <t>TEM1208GR</t>
  </si>
  <si>
    <t>Oval 1.4mm2 12x8cm 38gsm</t>
  </si>
  <si>
    <t>FVQ1442</t>
  </si>
  <si>
    <t>TEM1208GL</t>
  </si>
  <si>
    <t>FVQ148</t>
  </si>
  <si>
    <t>PMM3</t>
  </si>
  <si>
    <t>Polypropylene Small Pore Size 15x15cm 76gsm</t>
  </si>
  <si>
    <t>FVQ1486</t>
  </si>
  <si>
    <t>PPL0611X3</t>
  </si>
  <si>
    <t>Polypropylene 1.5mm 11x6 36gsm</t>
  </si>
  <si>
    <t>FVQ1501</t>
  </si>
  <si>
    <t>0117310</t>
  </si>
  <si>
    <t>3DMax Light</t>
  </si>
  <si>
    <t>Anatomical 6.29mm2 8x13cm 40.3gsm</t>
  </si>
  <si>
    <t>FVQ1502</t>
  </si>
  <si>
    <t>0117311</t>
  </si>
  <si>
    <t>Anatomical 6.29mm2 10x16cm 40.3gsm</t>
  </si>
  <si>
    <t>FVQ1503</t>
  </si>
  <si>
    <t>0117320</t>
  </si>
  <si>
    <t>FVQ1504</t>
  </si>
  <si>
    <t>0117321</t>
  </si>
  <si>
    <t>FVQ166</t>
  </si>
  <si>
    <t>PMS3</t>
  </si>
  <si>
    <t>Polypropylene Small Pore Size 6x11cm 76gsm</t>
  </si>
  <si>
    <t>FVQ1664</t>
  </si>
  <si>
    <t>0117322</t>
  </si>
  <si>
    <t>Anatomical 6.29mm2 12x17cm 40.3gsm</t>
  </si>
  <si>
    <t>FVQ1665</t>
  </si>
  <si>
    <t>0117312</t>
  </si>
  <si>
    <t>FVQ167</t>
  </si>
  <si>
    <t>PML1</t>
  </si>
  <si>
    <t>Polypropylene Small Pore Size 30x30cm 76gsm</t>
  </si>
  <si>
    <t>FVQ1698</t>
  </si>
  <si>
    <t>6000001</t>
  </si>
  <si>
    <t>PFM MEDICAL UK LIMITED</t>
  </si>
  <si>
    <t>Timesh</t>
  </si>
  <si>
    <t>Rectangle 1mm 10x15cm 35gsm</t>
  </si>
  <si>
    <t>FVQ1699</t>
  </si>
  <si>
    <t>6000030</t>
  </si>
  <si>
    <t>Square 1mm 15x15cm 35gsm</t>
  </si>
  <si>
    <t>FVQ1700</t>
  </si>
  <si>
    <t>6000016</t>
  </si>
  <si>
    <t>Rectangle 1mm 20x15cm 35gsm</t>
  </si>
  <si>
    <t>FVQ1703</t>
  </si>
  <si>
    <t>6000534</t>
  </si>
  <si>
    <t>Rectangle 1mm 6x40cm 35gsm</t>
  </si>
  <si>
    <t>FVQ1704</t>
  </si>
  <si>
    <t>6000744</t>
  </si>
  <si>
    <t>Tilene</t>
  </si>
  <si>
    <t>Rectangle 1mm 25x20cm 35gsm</t>
  </si>
  <si>
    <t>FVQ1713</t>
  </si>
  <si>
    <t>5954113</t>
  </si>
  <si>
    <t>Ventralight St</t>
  </si>
  <si>
    <t>Oval 0.25mm2 25x33cm 212.8gsm</t>
  </si>
  <si>
    <t>FVQ1714</t>
  </si>
  <si>
    <t>5954810</t>
  </si>
  <si>
    <t>Oval 0.25mm2 20x25cm 212.8gsm</t>
  </si>
  <si>
    <t>FVQ1715</t>
  </si>
  <si>
    <t>5954790</t>
  </si>
  <si>
    <t>Oval 0.25mm2 18x23cm 212.8gsm</t>
  </si>
  <si>
    <t>FVQ1716</t>
  </si>
  <si>
    <t>5954680</t>
  </si>
  <si>
    <t>Oval 0.25mm2 15x20cm 212.8gsm</t>
  </si>
  <si>
    <t>FVQ1717</t>
  </si>
  <si>
    <t>5954460</t>
  </si>
  <si>
    <t>Oval 0.25mm2 10x15cm 212.8gsm</t>
  </si>
  <si>
    <t>FVQ1719</t>
  </si>
  <si>
    <t>5954450</t>
  </si>
  <si>
    <t>Circle 0.25mm2 11x11cm 212.8gsm</t>
  </si>
  <si>
    <t>FVQ1731</t>
  </si>
  <si>
    <t>0113116</t>
  </si>
  <si>
    <t>SorbaFix</t>
  </si>
  <si>
    <t>FVQ1736</t>
  </si>
  <si>
    <t>5240-150</t>
  </si>
  <si>
    <t>Porcine Dermis Rectangle 20x40cm</t>
  </si>
  <si>
    <t>FVQ1737</t>
  </si>
  <si>
    <t>5418-100</t>
  </si>
  <si>
    <t>Porcine Dermis Rectangle 4x18cm</t>
  </si>
  <si>
    <t>FVQ1738</t>
  </si>
  <si>
    <t>5152-100</t>
  </si>
  <si>
    <t>FVQ1741</t>
  </si>
  <si>
    <t>TEM2015G</t>
  </si>
  <si>
    <t>Rectangle 1.4mm2 20x15cm 38gsm</t>
  </si>
  <si>
    <t>FVQ1742</t>
  </si>
  <si>
    <t>TEM3015G</t>
  </si>
  <si>
    <t>Rectangle 1.4mm2 30x15cm 38gsm</t>
  </si>
  <si>
    <t>FVQ1743</t>
  </si>
  <si>
    <t>5250-150</t>
  </si>
  <si>
    <t>Porcine Dermis Rectangle 20x50cm</t>
  </si>
  <si>
    <t>FVQ1745</t>
  </si>
  <si>
    <t>5115-100</t>
  </si>
  <si>
    <t>FVQ1747</t>
  </si>
  <si>
    <t>XM106.1016S</t>
  </si>
  <si>
    <t>XCM</t>
  </si>
  <si>
    <t>Porcine Rectangle 10x16cm</t>
  </si>
  <si>
    <t>FVQ1777</t>
  </si>
  <si>
    <t>0610008EU</t>
  </si>
  <si>
    <t>HEALTHCARE 21 UK LTD</t>
  </si>
  <si>
    <t>Strattice</t>
  </si>
  <si>
    <t>Porcine Dermis Rectangular 6x10 cm</t>
  </si>
  <si>
    <t>FVQ1780</t>
  </si>
  <si>
    <t>0816001EU</t>
  </si>
  <si>
    <t>Porcine Dermis Rectangular 8x16 cm</t>
  </si>
  <si>
    <t>FVQ1781</t>
  </si>
  <si>
    <t>C-SLH-8H-13x15-2</t>
  </si>
  <si>
    <t>H&amp;R HEALTHCARE LTD BD</t>
  </si>
  <si>
    <t>Biodesign</t>
  </si>
  <si>
    <t>Porcine Small Intestine Submucosa Rectangle 13x15cm</t>
  </si>
  <si>
    <t>FVQ1793</t>
  </si>
  <si>
    <t>TECT1309AL</t>
  </si>
  <si>
    <t>Rectangle 1.6mm2 13x9cm 118gsm</t>
  </si>
  <si>
    <t>FVQ1805</t>
  </si>
  <si>
    <t>STRAP25</t>
  </si>
  <si>
    <t>Securestrap</t>
  </si>
  <si>
    <t>25 Straps</t>
  </si>
  <si>
    <t>FVQ1817</t>
  </si>
  <si>
    <t>C-FPS-0.4-2</t>
  </si>
  <si>
    <t>Porcine Fistula Plug 0.4x5.1cm</t>
  </si>
  <si>
    <t>FVQ1818</t>
  </si>
  <si>
    <t>C-FPS-0.7-2</t>
  </si>
  <si>
    <t>Porcine Fistula Plug 0.7x5.1cm</t>
  </si>
  <si>
    <t>FVQ1819</t>
  </si>
  <si>
    <t>C-PHR-7X10-2</t>
  </si>
  <si>
    <t>Porcine Rectangle 7x10cm</t>
  </si>
  <si>
    <t>FVQ1827</t>
  </si>
  <si>
    <t>C-SLH-8H-20X20-2</t>
  </si>
  <si>
    <t>Porcine Small Intestine Submucosa Rectangle 20x20cm</t>
  </si>
  <si>
    <t>FVQ1828</t>
  </si>
  <si>
    <t>C-SLH-8H-20x30-2</t>
  </si>
  <si>
    <t>Porcine Small Intestine Submucosa Rectangle 20x30cm</t>
  </si>
  <si>
    <t>FVQ1902</t>
  </si>
  <si>
    <t>1161015</t>
  </si>
  <si>
    <t>XenMatrix</t>
  </si>
  <si>
    <t>Porcine Collagen 10x15cm</t>
  </si>
  <si>
    <t>FVQ1915</t>
  </si>
  <si>
    <t>5950030</t>
  </si>
  <si>
    <t>Ventrio ST</t>
  </si>
  <si>
    <t>Oval 0.42mm2 8x12cm 318gsm</t>
  </si>
  <si>
    <t>FVQ1916</t>
  </si>
  <si>
    <t>5950050</t>
  </si>
  <si>
    <t>Oval 0.42mm2 14x18cm 318gsm</t>
  </si>
  <si>
    <t>FVQ1917</t>
  </si>
  <si>
    <t>5950010</t>
  </si>
  <si>
    <t>Circle 0.42mm2 8x8cm 318gsm</t>
  </si>
  <si>
    <t>FVQ1918</t>
  </si>
  <si>
    <t>5950020G</t>
  </si>
  <si>
    <t>Circle 0.42mm2 11x11cm 318gsm</t>
  </si>
  <si>
    <t>FVQ1920</t>
  </si>
  <si>
    <t>5950080G</t>
  </si>
  <si>
    <t>Oval 0.42mm2 22x27cm 318gsm</t>
  </si>
  <si>
    <t>FVQ1921</t>
  </si>
  <si>
    <t>5950040G</t>
  </si>
  <si>
    <t>Oval 0.42mm2 11x14cm 318gsm</t>
  </si>
  <si>
    <t>FVQ1922</t>
  </si>
  <si>
    <t>5950090G</t>
  </si>
  <si>
    <t>Oval 0.42mm2 27x35cm 318gsm</t>
  </si>
  <si>
    <t>FVQ1924</t>
  </si>
  <si>
    <t>5950060</t>
  </si>
  <si>
    <t>Oval 0.42mm2 16x25cm 318gsm</t>
  </si>
  <si>
    <t>FVQ1925</t>
  </si>
  <si>
    <t>0117050</t>
  </si>
  <si>
    <t>Perfix Plug Light</t>
  </si>
  <si>
    <t>Plug 6.29mm2 3x3cm 58.9gsm</t>
  </si>
  <si>
    <t>FVQ1926</t>
  </si>
  <si>
    <t>0117060</t>
  </si>
  <si>
    <t>Plug 6.29mm2 3x4cm 58.9gsm</t>
  </si>
  <si>
    <t>FVQ1927</t>
  </si>
  <si>
    <t>0117070</t>
  </si>
  <si>
    <t>Plug 6.29mm2 4x5cm 58.9gsm</t>
  </si>
  <si>
    <t>FVQ1928</t>
  </si>
  <si>
    <t>0117080</t>
  </si>
  <si>
    <t>FVQ1930</t>
  </si>
  <si>
    <t>5950007G</t>
  </si>
  <si>
    <t>Ventralex ST</t>
  </si>
  <si>
    <t>Circle 0.33mm2 4x4cm 437gsm</t>
  </si>
  <si>
    <t>FVQ1931</t>
  </si>
  <si>
    <t>5950008G</t>
  </si>
  <si>
    <t>Circle 0.33mm2 6x6cm 437gsm</t>
  </si>
  <si>
    <t>FVQ1932</t>
  </si>
  <si>
    <t>5950009G</t>
  </si>
  <si>
    <t>Circle 0.33mm2 8x8cm 437gsm</t>
  </si>
  <si>
    <t>FVQ1934</t>
  </si>
  <si>
    <t>PCO3020FX</t>
  </si>
  <si>
    <t>Rectangle 2.2mm2 30x20cm 78gsm</t>
  </si>
  <si>
    <t>FVQ1935</t>
  </si>
  <si>
    <t>PCO12FX</t>
  </si>
  <si>
    <t>Round 2.2mm2 12cm 78gsm</t>
  </si>
  <si>
    <t>FVQ1980</t>
  </si>
  <si>
    <t>SMH2 0611 10S</t>
  </si>
  <si>
    <t>AQUILANT LTD BD &amp; ED BAS PAY</t>
  </si>
  <si>
    <t>Swing</t>
  </si>
  <si>
    <t>Polypropylene 1mm2 6x11cm 55gsm</t>
  </si>
  <si>
    <t>FVQ1981</t>
  </si>
  <si>
    <t>SMH2 1015 10S</t>
  </si>
  <si>
    <t>Polypropylene 1mm2 10x15cm 55gsm</t>
  </si>
  <si>
    <t>FVQ1982</t>
  </si>
  <si>
    <t>SMH2 1515 10S</t>
  </si>
  <si>
    <t>Polypropylene 1mm2 15x15cm 55gsm</t>
  </si>
  <si>
    <t>FVQ1983</t>
  </si>
  <si>
    <t>SMH2 3030 05S</t>
  </si>
  <si>
    <t>Polypropylene 1mm2 30x30cm 55gsm</t>
  </si>
  <si>
    <t>FVQ2013</t>
  </si>
  <si>
    <t>0113115</t>
  </si>
  <si>
    <t>FVQ2023</t>
  </si>
  <si>
    <t>TEM1515G</t>
  </si>
  <si>
    <t>Square 1.4mm2 15x15cm 38gsm</t>
  </si>
  <si>
    <t>FVQ2025</t>
  </si>
  <si>
    <t>TECT1510AL</t>
  </si>
  <si>
    <t>Rectangle 1.6mm2 15x10cm 118gsm</t>
  </si>
  <si>
    <t>FVQ2026</t>
  </si>
  <si>
    <t>TECT1510AR</t>
  </si>
  <si>
    <t>FVQ2028</t>
  </si>
  <si>
    <t>PCO8OSX</t>
  </si>
  <si>
    <t>Round 2.3mm2 8cm 78gsm</t>
  </si>
  <si>
    <t>FVQ2029</t>
  </si>
  <si>
    <t>PCO12X</t>
  </si>
  <si>
    <t>Round 2.3mm2 12cm 78gsm</t>
  </si>
  <si>
    <t>FVQ2030</t>
  </si>
  <si>
    <t>PCO1510OSX</t>
  </si>
  <si>
    <t>FVQ2031</t>
  </si>
  <si>
    <t>PCO1510X</t>
  </si>
  <si>
    <t>FVQ2033</t>
  </si>
  <si>
    <t>PCO15X</t>
  </si>
  <si>
    <t>FVQ2034</t>
  </si>
  <si>
    <t>PCO2015OSX</t>
  </si>
  <si>
    <t>Rectangle 2.3mm2 20x15cm 78gsm</t>
  </si>
  <si>
    <t>FVQ2035</t>
  </si>
  <si>
    <t>PCO2015X</t>
  </si>
  <si>
    <t>FVQ2037</t>
  </si>
  <si>
    <t>PCO2520OSX</t>
  </si>
  <si>
    <t>FVQ2038</t>
  </si>
  <si>
    <t>PCO2520X</t>
  </si>
  <si>
    <t>FVQ2040</t>
  </si>
  <si>
    <t>PCO3020X</t>
  </si>
  <si>
    <t>Rectangle 2.3mm2 30x20cm 78gsm</t>
  </si>
  <si>
    <t>FVQ2042</t>
  </si>
  <si>
    <t>PCO2H4</t>
  </si>
  <si>
    <t>FVQ2082</t>
  </si>
  <si>
    <t>PCOPM15H35</t>
  </si>
  <si>
    <t>Round 1.6mm2 15cm 81gsm</t>
  </si>
  <si>
    <t>FVQ2083</t>
  </si>
  <si>
    <t>PCOPM15H50</t>
  </si>
  <si>
    <t>FVQ2084</t>
  </si>
  <si>
    <t>PCO3020OSX</t>
  </si>
  <si>
    <t>FVQ2085</t>
  </si>
  <si>
    <t>TEM1409GR</t>
  </si>
  <si>
    <t>Oval 1.4mm2 14x9cm 38gsm</t>
  </si>
  <si>
    <t>FVQ2086</t>
  </si>
  <si>
    <t>TEM1409GL</t>
  </si>
  <si>
    <t>FVQ2090</t>
  </si>
  <si>
    <t>PCO4VP</t>
  </si>
  <si>
    <t>Round 1.6mm2 4cm 81gsm</t>
  </si>
  <si>
    <t>FVQ2091</t>
  </si>
  <si>
    <t>PCO6VP</t>
  </si>
  <si>
    <t>Round 1.6mm2 6cm 81gsm</t>
  </si>
  <si>
    <t>FVQ2092</t>
  </si>
  <si>
    <t>PCO8VP</t>
  </si>
  <si>
    <t>Round 1.6mm2 8cm 81gsm</t>
  </si>
  <si>
    <t>FVQ2096</t>
  </si>
  <si>
    <t>LPG1510AR</t>
  </si>
  <si>
    <t>FVQ2097</t>
  </si>
  <si>
    <t>LPG1510AL</t>
  </si>
  <si>
    <t>FVQ2098</t>
  </si>
  <si>
    <t>5954600</t>
  </si>
  <si>
    <t>Circle 0.25mm2 15x15cm 212.8gsm</t>
  </si>
  <si>
    <t>FVQ2099</t>
  </si>
  <si>
    <t>5954800</t>
  </si>
  <si>
    <t>Circle 0.25mm2 20x20cm 212.8gsm</t>
  </si>
  <si>
    <t>FVQ2105</t>
  </si>
  <si>
    <t>6000950</t>
  </si>
  <si>
    <t>Rectangle 3mm 10x15cm 24gsm</t>
  </si>
  <si>
    <t>FVQ2112</t>
  </si>
  <si>
    <t>6000425</t>
  </si>
  <si>
    <t>Rectangle 1mm 20x15cm 65gsm</t>
  </si>
  <si>
    <t>FVQ2125</t>
  </si>
  <si>
    <t>C-SLH-8H-10x10-2</t>
  </si>
  <si>
    <t>Porcine Small Intestine Submucosa Rectangle 10x10cm</t>
  </si>
  <si>
    <t>FVQ2140</t>
  </si>
  <si>
    <t>6000636</t>
  </si>
  <si>
    <t>TiLoop Bra</t>
  </si>
  <si>
    <t>Shaped 1mm 19.5x12cm 16gsm</t>
  </si>
  <si>
    <t>FVQ2141</t>
  </si>
  <si>
    <t>6000637</t>
  </si>
  <si>
    <t>Shaped 1mm 21.5x14cm 16gsm</t>
  </si>
  <si>
    <t>FVQ2142</t>
  </si>
  <si>
    <t>6000638</t>
  </si>
  <si>
    <t>Shaped 1mm 23.5x16cm 16gsm</t>
  </si>
  <si>
    <t>FVQ2145</t>
  </si>
  <si>
    <t>5816-100</t>
  </si>
  <si>
    <t>Porcine Dermis Rectangle 8x16cm</t>
  </si>
  <si>
    <t>FVQ2146</t>
  </si>
  <si>
    <t>5230-100</t>
  </si>
  <si>
    <t>FVQ2147</t>
  </si>
  <si>
    <t>5284-150</t>
  </si>
  <si>
    <t>Porcine Dermis Rectangle 28x40cm</t>
  </si>
  <si>
    <t>FVQ2148</t>
  </si>
  <si>
    <t>STRAP 12</t>
  </si>
  <si>
    <t>12 Straps</t>
  </si>
  <si>
    <t>FVQ2150</t>
  </si>
  <si>
    <t>IS180 1200 R</t>
  </si>
  <si>
    <t>Circle 12cm 184gsm</t>
  </si>
  <si>
    <t>FVQ2151</t>
  </si>
  <si>
    <t>IS180 1600 R</t>
  </si>
  <si>
    <t>Circle 16cm 184gsm</t>
  </si>
  <si>
    <t>FVQ2153</t>
  </si>
  <si>
    <t>IS180 1520 S</t>
  </si>
  <si>
    <t>Rectangle 15x20cm 184gsm</t>
  </si>
  <si>
    <t>FVQ2206</t>
  </si>
  <si>
    <t>6000532</t>
  </si>
  <si>
    <t>Shaped 1mm 4x40cm 35gsm</t>
  </si>
  <si>
    <t>FVQ2207</t>
  </si>
  <si>
    <t>5001-50</t>
  </si>
  <si>
    <t>FVQ2208</t>
  </si>
  <si>
    <t>C-BRG-7X20-2</t>
  </si>
  <si>
    <t>Porcine Rectangle 7x20cm</t>
  </si>
  <si>
    <t>FVQ2209</t>
  </si>
  <si>
    <t>5950070</t>
  </si>
  <si>
    <t>Oval 0.42mm2 20x25cm 318gsm</t>
  </si>
  <si>
    <t>FVQ2210</t>
  </si>
  <si>
    <t>5954124</t>
  </si>
  <si>
    <t>Ventralight ST</t>
  </si>
  <si>
    <t>Rectangle 0.25mm2 30x35cm 212.8gsm</t>
  </si>
  <si>
    <t>FVQ2228</t>
  </si>
  <si>
    <t>C-SLH-8H-13x22-2</t>
  </si>
  <si>
    <t>Porcine Small Intestine Submucosa Rectangle 13x22cm</t>
  </si>
  <si>
    <t>FVQ2229</t>
  </si>
  <si>
    <t>NT22 - 06</t>
  </si>
  <si>
    <t>RAISE HEALTHCARE PVT LTD</t>
  </si>
  <si>
    <t>Native</t>
  </si>
  <si>
    <t>Porcine Dermis Rectangle 22x12cm</t>
  </si>
  <si>
    <t>FVQ2230</t>
  </si>
  <si>
    <t>EG08 - 15</t>
  </si>
  <si>
    <t>Egis</t>
  </si>
  <si>
    <t>Porcine Dermis Rectangle 15x8cm</t>
  </si>
  <si>
    <t>FVQ2231</t>
  </si>
  <si>
    <t>EG08 - 08</t>
  </si>
  <si>
    <t>FVQ2236</t>
  </si>
  <si>
    <t>VTX1106</t>
  </si>
  <si>
    <t>Versatex</t>
  </si>
  <si>
    <t>Polyester 2.5mm 11x6 64gsm</t>
  </si>
  <si>
    <t>FVQ2237</t>
  </si>
  <si>
    <t>VTX1106X3</t>
  </si>
  <si>
    <t>FVQ2238</t>
  </si>
  <si>
    <t>VTX1510</t>
  </si>
  <si>
    <t>Polyester 2.5mm 15x10 64gsm</t>
  </si>
  <si>
    <t>FVQ2239</t>
  </si>
  <si>
    <t>VTX1510X3</t>
  </si>
  <si>
    <t>FVQ2241</t>
  </si>
  <si>
    <t>VTX1515X3</t>
  </si>
  <si>
    <t>Polyester 2.5mm 15x15 64gsm</t>
  </si>
  <si>
    <t>FVQ2243</t>
  </si>
  <si>
    <t>VTX1515MX3</t>
  </si>
  <si>
    <t>FVQ2244</t>
  </si>
  <si>
    <t>VTX2020M</t>
  </si>
  <si>
    <t>Polyester 2.5mm 20x20 64gsm</t>
  </si>
  <si>
    <t>FVQ2245</t>
  </si>
  <si>
    <t>VTX3030M</t>
  </si>
  <si>
    <t>Polyester 2.5mm 30x30 64gsm</t>
  </si>
  <si>
    <t>FVQ2246</t>
  </si>
  <si>
    <t>VTX4530M</t>
  </si>
  <si>
    <t>Polyester 2.5mm 45x30 64gsm</t>
  </si>
  <si>
    <t>FVQ2249</t>
  </si>
  <si>
    <t>101086</t>
  </si>
  <si>
    <t>JUNE MEDICAL LTD</t>
  </si>
  <si>
    <t>DURASPHERE</t>
  </si>
  <si>
    <t>Bulking Agents Device</t>
  </si>
  <si>
    <t>Needle 1.5in</t>
  </si>
  <si>
    <t>FVQ2257</t>
  </si>
  <si>
    <t>P3DPL</t>
  </si>
  <si>
    <t>3DP</t>
  </si>
  <si>
    <t>Patch With Onlay Small Pore 5cm 76gsm</t>
  </si>
  <si>
    <t>FVQ2258</t>
  </si>
  <si>
    <t>OPSTRAP20</t>
  </si>
  <si>
    <t>SECURESTRAP</t>
  </si>
  <si>
    <t>20 Straps</t>
  </si>
  <si>
    <t>FVQ2259</t>
  </si>
  <si>
    <t>UPPL2</t>
  </si>
  <si>
    <t>ultrapro PLUG</t>
  </si>
  <si>
    <t>FVQ2260</t>
  </si>
  <si>
    <t>UPA3612</t>
  </si>
  <si>
    <t>Ultrapro Advanced</t>
  </si>
  <si>
    <t>Rectangle Large Pore 6x11cm 39gsm</t>
  </si>
  <si>
    <t>FVQ2261</t>
  </si>
  <si>
    <t>UPA31015</t>
  </si>
  <si>
    <t>Rectangle Large Pore 10x15cm 39gsm</t>
  </si>
  <si>
    <t>FVQ2262</t>
  </si>
  <si>
    <t>UPA31515</t>
  </si>
  <si>
    <t>Square Large Pore 15x15cm 39gsm</t>
  </si>
  <si>
    <t>FVQ2289</t>
  </si>
  <si>
    <t>0113126</t>
  </si>
  <si>
    <t>Optifix</t>
  </si>
  <si>
    <t>FVQ2290</t>
  </si>
  <si>
    <t>0113127</t>
  </si>
  <si>
    <t>FVQ2291</t>
  </si>
  <si>
    <t>6001383</t>
  </si>
  <si>
    <t>Pocket Shaped 1mm Small 16gsm</t>
  </si>
  <si>
    <t>FVQ2292</t>
  </si>
  <si>
    <t>6001385</t>
  </si>
  <si>
    <t>Pocket Shaped 1mm Medium 16gsm</t>
  </si>
  <si>
    <t>FVQ2293</t>
  </si>
  <si>
    <t>6001387</t>
  </si>
  <si>
    <t>Pocket Shaped 1mm Large 16gsm</t>
  </si>
  <si>
    <t>FVQ2306</t>
  </si>
  <si>
    <t>RELTACK4XDPT</t>
  </si>
  <si>
    <t>Reliatack</t>
  </si>
  <si>
    <t>Articulated Deep Purchase 29 Tacks</t>
  </si>
  <si>
    <t>FVQ2307</t>
  </si>
  <si>
    <t>RELTACK8RDPT</t>
  </si>
  <si>
    <t>Deep Purchase 8 Tacks Reload</t>
  </si>
  <si>
    <t>FVQ2308</t>
  </si>
  <si>
    <t>RELTACK5RDPT</t>
  </si>
  <si>
    <t>Deep Purchase 5 Tacks Reload</t>
  </si>
  <si>
    <t>FVQ2347</t>
  </si>
  <si>
    <t>PPM1015</t>
  </si>
  <si>
    <t>Filaprop</t>
  </si>
  <si>
    <t>Polypropylene 2mm2 10x15cm 100gsm</t>
  </si>
  <si>
    <t>FVQ2348</t>
  </si>
  <si>
    <t>FVQ2349</t>
  </si>
  <si>
    <t>FVQ2353</t>
  </si>
  <si>
    <t>PPM1530</t>
  </si>
  <si>
    <t>Polypropylene 2mm2 15x30cm 100gsm</t>
  </si>
  <si>
    <t>FVQ2360</t>
  </si>
  <si>
    <t>PPMS1215</t>
  </si>
  <si>
    <t>Filaprop Soft</t>
  </si>
  <si>
    <t>Polypropylene 0.8mm2 12x15cm 45gsm</t>
  </si>
  <si>
    <t>FVQ2363</t>
  </si>
  <si>
    <t>PPMM1015</t>
  </si>
  <si>
    <t>Merigrow</t>
  </si>
  <si>
    <t>Polypropylene 3.45mm2 10x15cm 55gsm</t>
  </si>
  <si>
    <t>FVQ2364</t>
  </si>
  <si>
    <t>PPMM1515</t>
  </si>
  <si>
    <t>Polypropylene 3.45mm2 15x15cm 55gsm</t>
  </si>
  <si>
    <t>FVQ2365</t>
  </si>
  <si>
    <t>PPMM3030</t>
  </si>
  <si>
    <t>Polypropylene 3.45mm2 30x30cm 55gsm</t>
  </si>
  <si>
    <t>FVQ2366</t>
  </si>
  <si>
    <t>PPMM1215</t>
  </si>
  <si>
    <t>Polypropylene 3.45mm2 12x15cm 55gsm</t>
  </si>
  <si>
    <t>FVQ2367</t>
  </si>
  <si>
    <t>PEM3D1015</t>
  </si>
  <si>
    <t>MERICRON 3D MESH</t>
  </si>
  <si>
    <t>Incisional hernia mesh</t>
  </si>
  <si>
    <t>Polyester 3D Mesh (10cm X 15cm)</t>
  </si>
  <si>
    <t>FVQ2368</t>
  </si>
  <si>
    <t>PEM3D1215</t>
  </si>
  <si>
    <t>Polyester 3D Mesh (12cm X 15cm)</t>
  </si>
  <si>
    <t>FVQ2369</t>
  </si>
  <si>
    <t>PEM3D1515</t>
  </si>
  <si>
    <t>Polyester 3D Mesh (15cm X 15cm)</t>
  </si>
  <si>
    <t>FVQ2370</t>
  </si>
  <si>
    <t>PEM3D3030</t>
  </si>
  <si>
    <t>Polyester 3 D Mesh (30cm X 30cm)</t>
  </si>
  <si>
    <t>FVQ2371</t>
  </si>
  <si>
    <t>PEM3D611</t>
  </si>
  <si>
    <t>Polyester 3D Mesh (6cm X 11cm)</t>
  </si>
  <si>
    <t>FVQ2372</t>
  </si>
  <si>
    <t>PEM3D715</t>
  </si>
  <si>
    <t>Polyester 3D Mesh (7.6cm X 15cm)</t>
  </si>
  <si>
    <t>FVQ2373</t>
  </si>
  <si>
    <t>PCM611</t>
  </si>
  <si>
    <t>ABSOMESH</t>
  </si>
  <si>
    <t>Rectangle 4mm2 6x11cm 30gsm</t>
  </si>
  <si>
    <t>FVQ2374</t>
  </si>
  <si>
    <t>PCM715</t>
  </si>
  <si>
    <t>Rectangle 4mm2 7.6x15cm 30gsm</t>
  </si>
  <si>
    <t>FVQ2375</t>
  </si>
  <si>
    <t>PCM1015</t>
  </si>
  <si>
    <t>Rectangle 4mm2 10x15cm 30gsm</t>
  </si>
  <si>
    <t>FVQ2376</t>
  </si>
  <si>
    <t>PCM1515</t>
  </si>
  <si>
    <t>Square 4mm2 15x15cm 30gsm</t>
  </si>
  <si>
    <t>FVQ2377</t>
  </si>
  <si>
    <t>PCM3030</t>
  </si>
  <si>
    <t>Square 4mm2 30x30cm 30gsm</t>
  </si>
  <si>
    <t>FVQ2378</t>
  </si>
  <si>
    <t>TSM1015OV</t>
  </si>
  <si>
    <t>Merineum</t>
  </si>
  <si>
    <t>Oval 3.6mm2 10x15cm 185gsm</t>
  </si>
  <si>
    <t>FVQ2379</t>
  </si>
  <si>
    <t>TSM1515SQ</t>
  </si>
  <si>
    <t>Square 3.6mm2 15x15cm 185gsm</t>
  </si>
  <si>
    <t>FVQ2380</t>
  </si>
  <si>
    <t>TSM1520OV</t>
  </si>
  <si>
    <t>Oval 3.6mm2 15x20cm 185gsm</t>
  </si>
  <si>
    <t>FVQ2381</t>
  </si>
  <si>
    <t>TSM1520RE</t>
  </si>
  <si>
    <t>Rectangle 3.6mm2 15x20cm 185gsm</t>
  </si>
  <si>
    <t>FVQ2382</t>
  </si>
  <si>
    <t>TSM2025OV</t>
  </si>
  <si>
    <t>Oval 3.6mm2 20x25cm 185gsm</t>
  </si>
  <si>
    <t>FVQ2383</t>
  </si>
  <si>
    <t>TSM715RE</t>
  </si>
  <si>
    <t>Rectangle 3.6mm2 7.6x15cm 185gsm</t>
  </si>
  <si>
    <t>FVQ2517</t>
  </si>
  <si>
    <t>PPMM611</t>
  </si>
  <si>
    <t>Macroporus 6cm x 11cm</t>
  </si>
  <si>
    <t>FVQ2518</t>
  </si>
  <si>
    <t>PPMM715</t>
  </si>
  <si>
    <t>Macroporus 7.6cm x 15cm</t>
  </si>
  <si>
    <t>FVQ260</t>
  </si>
  <si>
    <t>VM94</t>
  </si>
  <si>
    <t>Rectangle 21.5x26.5cm 49gsm</t>
  </si>
  <si>
    <t>FVQ3301</t>
  </si>
  <si>
    <t>PCO9X</t>
  </si>
  <si>
    <t>Round 2.3mm2 9cm 78gsm</t>
  </si>
  <si>
    <t>FVQ3310</t>
  </si>
  <si>
    <t>SM2 1515 S</t>
  </si>
  <si>
    <t>Polypropylene 15x15cm 110gsm</t>
  </si>
  <si>
    <t>FVQ3323</t>
  </si>
  <si>
    <t>117150</t>
  </si>
  <si>
    <t>FVQ3324</t>
  </si>
  <si>
    <t>117160</t>
  </si>
  <si>
    <t>FVQ3325</t>
  </si>
  <si>
    <t>115410</t>
  </si>
  <si>
    <t>Onflex</t>
  </si>
  <si>
    <t>Anatomical 3.94mm2 9x14cm 192.1gsm</t>
  </si>
  <si>
    <t>FVQ3326</t>
  </si>
  <si>
    <t>0115411</t>
  </si>
  <si>
    <t>Anatomical 3.94mm2 11x16cm 192.1gsm</t>
  </si>
  <si>
    <t>FVQ3335</t>
  </si>
  <si>
    <t>5955113</t>
  </si>
  <si>
    <t>Ventralight ST with Echo</t>
  </si>
  <si>
    <t>FVQ3337</t>
  </si>
  <si>
    <t>5955450</t>
  </si>
  <si>
    <t>FVQ3338</t>
  </si>
  <si>
    <t>5955460</t>
  </si>
  <si>
    <t>FVQ3339</t>
  </si>
  <si>
    <t>5955600</t>
  </si>
  <si>
    <t>FVQ3340</t>
  </si>
  <si>
    <t>5955610</t>
  </si>
  <si>
    <t>Oval 0.25mm2 15x25cm 212.8gsm</t>
  </si>
  <si>
    <t>FVQ3341</t>
  </si>
  <si>
    <t>5955800</t>
  </si>
  <si>
    <t>FVQ3342</t>
  </si>
  <si>
    <t>5955680</t>
  </si>
  <si>
    <t>FVQ3343</t>
  </si>
  <si>
    <t>5955790</t>
  </si>
  <si>
    <t>FVQ3344</t>
  </si>
  <si>
    <t>5955810</t>
  </si>
  <si>
    <t>FVQ3345</t>
  </si>
  <si>
    <t>1190100G</t>
  </si>
  <si>
    <t>Phasix</t>
  </si>
  <si>
    <t>Circle 0.41mm2 8x8cm 149.4gsm</t>
  </si>
  <si>
    <t>FVQ3346</t>
  </si>
  <si>
    <t>1190200G</t>
  </si>
  <si>
    <t>Rectangle 0.41mm2 10x15cm 149.4gsm</t>
  </si>
  <si>
    <t>FVQ3349</t>
  </si>
  <si>
    <t>1190500G</t>
  </si>
  <si>
    <t>Rectangle 0.41mm2 25x30cm 149.4gsm</t>
  </si>
  <si>
    <t>FVQ3376</t>
  </si>
  <si>
    <t>LPG1612</t>
  </si>
  <si>
    <t>Rectangle 1.8mm2 16x12cm 49gsm</t>
  </si>
  <si>
    <t>FVQ3377</t>
  </si>
  <si>
    <t>LPG1612AR</t>
  </si>
  <si>
    <t>FVQ3379</t>
  </si>
  <si>
    <t>ABSTACK20S</t>
  </si>
  <si>
    <t>Absorbatack</t>
  </si>
  <si>
    <t>5mm 20 Tacks</t>
  </si>
  <si>
    <t>FVQ3382</t>
  </si>
  <si>
    <t>OMS-TTSD30</t>
  </si>
  <si>
    <t>30 Titanium Helical Tacks</t>
  </si>
  <si>
    <t>FVQ3393</t>
  </si>
  <si>
    <t>5033-150</t>
  </si>
  <si>
    <t>FVQ3394</t>
  </si>
  <si>
    <t>5120-100</t>
  </si>
  <si>
    <t>FVQ3395</t>
  </si>
  <si>
    <t>5210-100</t>
  </si>
  <si>
    <t>Porcine Dermis Rectangle 10x20cm</t>
  </si>
  <si>
    <t>FVQ3396</t>
  </si>
  <si>
    <t>5416-100</t>
  </si>
  <si>
    <t>Porcine Dermis Rectangle 4x16cm</t>
  </si>
  <si>
    <t>FVQ3398</t>
  </si>
  <si>
    <t>PCO20X</t>
  </si>
  <si>
    <t>FVQ3402</t>
  </si>
  <si>
    <t>C-PHR-7X10-U-2</t>
  </si>
  <si>
    <t>Porcine U Shaped 7x10cm</t>
  </si>
  <si>
    <t>FVQ3423</t>
  </si>
  <si>
    <t>FBIOP10715</t>
  </si>
  <si>
    <t>Polypropylene 0.64mm2 7x15 100gsm</t>
  </si>
  <si>
    <t>FVQ3424</t>
  </si>
  <si>
    <t>FBIOP11015</t>
  </si>
  <si>
    <t>Polypropylene 0.64mm2 10x15 100gsm</t>
  </si>
  <si>
    <t>FVQ3425</t>
  </si>
  <si>
    <t>FBIOP11515</t>
  </si>
  <si>
    <t>Polypropylene 0.64mm2 15x15 100gsm</t>
  </si>
  <si>
    <t>FVQ3435</t>
  </si>
  <si>
    <t>IB05MB37G</t>
  </si>
  <si>
    <t>ELEMENTAL HEALTHCARE LTD</t>
  </si>
  <si>
    <t>IFABond</t>
  </si>
  <si>
    <t>Glue 0.5ml With 37 Introducer</t>
  </si>
  <si>
    <t>FVQ3436</t>
  </si>
  <si>
    <t>IB10MB37G</t>
  </si>
  <si>
    <t>Glue 1ml With 37cm Introducer</t>
  </si>
  <si>
    <t>FVQ3437</t>
  </si>
  <si>
    <t>IB15MB37G</t>
  </si>
  <si>
    <t>Glue 1.5ml With 37cm Introducer</t>
  </si>
  <si>
    <t>FVQ3463</t>
  </si>
  <si>
    <t>IB05</t>
  </si>
  <si>
    <t>Glue 0.5ml With Syringe</t>
  </si>
  <si>
    <t>FVQ3464</t>
  </si>
  <si>
    <t>IB10</t>
  </si>
  <si>
    <t>Glue 1ml With Syringe</t>
  </si>
  <si>
    <t>FVQ3465</t>
  </si>
  <si>
    <t>IB15</t>
  </si>
  <si>
    <t>Glue 1.5ml With 1 Syringe</t>
  </si>
  <si>
    <t>FVQ3469</t>
  </si>
  <si>
    <t>MB37G</t>
  </si>
  <si>
    <t>Fixation Device Applicator</t>
  </si>
  <si>
    <t>Introducer 37cm</t>
  </si>
  <si>
    <t>FVQ3473</t>
  </si>
  <si>
    <t>C1015E</t>
  </si>
  <si>
    <t>Cellis</t>
  </si>
  <si>
    <t>FVQ3474</t>
  </si>
  <si>
    <t>C1520E</t>
  </si>
  <si>
    <t>FVQ3475</t>
  </si>
  <si>
    <t>C1825E</t>
  </si>
  <si>
    <t>Porcine Dermis Rectangle 18x25cm</t>
  </si>
  <si>
    <t>FVQ3476</t>
  </si>
  <si>
    <t>C2030E</t>
  </si>
  <si>
    <t>FVQ3477</t>
  </si>
  <si>
    <t>C3030E</t>
  </si>
  <si>
    <t>Porcine Dermis Rectangle 30x30cm</t>
  </si>
  <si>
    <t>FVQ3479</t>
  </si>
  <si>
    <t>C3040E</t>
  </si>
  <si>
    <t>Porcine Dermis Rectangle 30x40cm</t>
  </si>
  <si>
    <t>FVQ3488</t>
  </si>
  <si>
    <t>CH88E</t>
  </si>
  <si>
    <t>Porcine Dermis Rectangle 8x8cm</t>
  </si>
  <si>
    <t>FVQ3489</t>
  </si>
  <si>
    <t>CH1010E</t>
  </si>
  <si>
    <t>FVQ3505</t>
  </si>
  <si>
    <t>CS88F</t>
  </si>
  <si>
    <t>FVQ3506</t>
  </si>
  <si>
    <t>CS1010F</t>
  </si>
  <si>
    <t>FVQ3511</t>
  </si>
  <si>
    <t>XM106.0407S</t>
  </si>
  <si>
    <t>Porcine Rectangle 4x7cm</t>
  </si>
  <si>
    <t>FVQ3517</t>
  </si>
  <si>
    <t>XM106.1020S</t>
  </si>
  <si>
    <t>Porcine Rectangle 10x20cm</t>
  </si>
  <si>
    <t>FVQ3520</t>
  </si>
  <si>
    <t>XM106.2020S</t>
  </si>
  <si>
    <t>Porcine Square 20x20cm</t>
  </si>
  <si>
    <t>FVQ3522</t>
  </si>
  <si>
    <t>XM106.2030S</t>
  </si>
  <si>
    <t>Porcine Rectangle 20x30cm</t>
  </si>
  <si>
    <t>FVQ3529</t>
  </si>
  <si>
    <t>UPA1515</t>
  </si>
  <si>
    <t>ULTRAPRO Advanced</t>
  </si>
  <si>
    <t>FVQ3532</t>
  </si>
  <si>
    <t>UPA3030</t>
  </si>
  <si>
    <t>Square Large Pore 30x30cm 39gsm</t>
  </si>
  <si>
    <t>FVQ3533</t>
  </si>
  <si>
    <t>CON2001EU</t>
  </si>
  <si>
    <t>Carton</t>
  </si>
  <si>
    <t>Porcine Dermis Oval 9x18.5 cm</t>
  </si>
  <si>
    <t>FVQ3559</t>
  </si>
  <si>
    <t>EG05-15</t>
  </si>
  <si>
    <t>EGIS</t>
  </si>
  <si>
    <t>Porcine Dermis Square 5x5cm</t>
  </si>
  <si>
    <t>FVQ3560</t>
  </si>
  <si>
    <t>EG10-15</t>
  </si>
  <si>
    <t>Porcine Dermis Square 10x10cm</t>
  </si>
  <si>
    <t>FVQ3561</t>
  </si>
  <si>
    <t>EG15-15</t>
  </si>
  <si>
    <t>Porcine Dermis Rectangle 15x10cm</t>
  </si>
  <si>
    <t>FVQ3562</t>
  </si>
  <si>
    <t>EG21-15</t>
  </si>
  <si>
    <t>Porcine Dermis Rectangle 21x12cm</t>
  </si>
  <si>
    <t>FVQ3563</t>
  </si>
  <si>
    <t>EG26-15</t>
  </si>
  <si>
    <t>Porcine Dermis Rectangle 26x18cm</t>
  </si>
  <si>
    <t>FVQ3564</t>
  </si>
  <si>
    <t>EG30-15</t>
  </si>
  <si>
    <t>Porcine Dermis Rectangle 30x21cm</t>
  </si>
  <si>
    <t>FVQ3566</t>
  </si>
  <si>
    <t>EG10-08</t>
  </si>
  <si>
    <t>FVQ3567</t>
  </si>
  <si>
    <t>EG15-08</t>
  </si>
  <si>
    <t>FVQ3571</t>
  </si>
  <si>
    <t>NT15-06</t>
  </si>
  <si>
    <t>NATIVE</t>
  </si>
  <si>
    <t>FVQ3572</t>
  </si>
  <si>
    <t>NT18-06</t>
  </si>
  <si>
    <t>Porcine Dermis Rectangle 18x10cm</t>
  </si>
  <si>
    <t>FVQ3573</t>
  </si>
  <si>
    <t>BRX06S</t>
  </si>
  <si>
    <t>BRAXON</t>
  </si>
  <si>
    <t>Porcine Dermis Preshaped 30x20cm</t>
  </si>
  <si>
    <t>FVQ3574</t>
  </si>
  <si>
    <t>PF11-45</t>
  </si>
  <si>
    <t>PRESSFIT</t>
  </si>
  <si>
    <t>Porcine Dermis 4.5mm Frustrum 11x1.1cm</t>
  </si>
  <si>
    <t>FVQ3619</t>
  </si>
  <si>
    <t>HH0710E</t>
  </si>
  <si>
    <t>W L GORE &amp; ASSOCIATES LTD</t>
  </si>
  <si>
    <t>Gore Bio-A</t>
  </si>
  <si>
    <t>Configured For Hiatal Hernia Repair 7x10cm</t>
  </si>
  <si>
    <t>FVQ3620</t>
  </si>
  <si>
    <t>FS0808E</t>
  </si>
  <si>
    <t>Square 8x8cm</t>
  </si>
  <si>
    <t>FVQ3621</t>
  </si>
  <si>
    <t>FS0915E</t>
  </si>
  <si>
    <t>Rectangular 9x15cm</t>
  </si>
  <si>
    <t>FVQ3622</t>
  </si>
  <si>
    <t>FS1030E</t>
  </si>
  <si>
    <t>Rectangular 10x30cm</t>
  </si>
  <si>
    <t>FVQ3623</t>
  </si>
  <si>
    <t>FS2020E</t>
  </si>
  <si>
    <t>Square 20x20cm</t>
  </si>
  <si>
    <t>FVQ3624</t>
  </si>
  <si>
    <t>FS2030E</t>
  </si>
  <si>
    <t>Rectangular 20x30cm</t>
  </si>
  <si>
    <t>FVQ3671</t>
  </si>
  <si>
    <t>0113215G</t>
  </si>
  <si>
    <t>Capsure</t>
  </si>
  <si>
    <t>FVQ3672</t>
  </si>
  <si>
    <t>0113230G</t>
  </si>
  <si>
    <t>FVQ3673</t>
  </si>
  <si>
    <t>FX001</t>
  </si>
  <si>
    <t>ADVANCED MEDICAL SOLUTIONS (PLYMOUTH)LTD</t>
  </si>
  <si>
    <t>Fix8 Lap</t>
  </si>
  <si>
    <t>Glue</t>
  </si>
  <si>
    <t>FVQ3807</t>
  </si>
  <si>
    <t>0 10703</t>
  </si>
  <si>
    <t>INOMED HEALTH LIMITED</t>
  </si>
  <si>
    <t>Easy Prosthesis</t>
  </si>
  <si>
    <t>Monofilament Polypropylene Thread 2.5mm 6x11cm 40gsm</t>
  </si>
  <si>
    <t>FVQ3809</t>
  </si>
  <si>
    <t>0 10712</t>
  </si>
  <si>
    <t>Monofilament Polypropylene Thread 2.5mm 9x13cm 40gsm</t>
  </si>
  <si>
    <t>FVQ3810</t>
  </si>
  <si>
    <t>0 10704</t>
  </si>
  <si>
    <t>Monofilament Polypropylene Thread 2.5mm 8x15cm 40gsm</t>
  </si>
  <si>
    <t>FVQ3811</t>
  </si>
  <si>
    <t>0 10711</t>
  </si>
  <si>
    <t>Monofilament Polypropylene Thread 2.5mm 10x15cm 40gsm</t>
  </si>
  <si>
    <t>FVQ3814</t>
  </si>
  <si>
    <t>0 10719</t>
  </si>
  <si>
    <t>Monofilament Polypropylene Thread 2.5mm 20x30cm 40gsm</t>
  </si>
  <si>
    <t>FVQ3816</t>
  </si>
  <si>
    <t>0 10708</t>
  </si>
  <si>
    <t>Monofilament Polypropylene Thread 2.5mm 30x30cm 40gsm</t>
  </si>
  <si>
    <t>FVQ85080</t>
  </si>
  <si>
    <t>1525002ETEU</t>
  </si>
  <si>
    <t>Reconstructive tissue matrix</t>
  </si>
  <si>
    <t>15CM X 25CM EXTRA THICK</t>
  </si>
  <si>
    <t>FVQ85081</t>
  </si>
  <si>
    <t>1535002ETEU</t>
  </si>
  <si>
    <t>15CM X 35CM EXTRA THICK</t>
  </si>
  <si>
    <t>FVQ85082</t>
  </si>
  <si>
    <t>1016002ETEU</t>
  </si>
  <si>
    <t>10CM X 16CM EXTRA THICK</t>
  </si>
  <si>
    <t>FVQ85083</t>
  </si>
  <si>
    <t>2025002ETEU</t>
  </si>
  <si>
    <t>20CM X 25CM EXTRA THICK</t>
  </si>
  <si>
    <t>FVQ85084</t>
  </si>
  <si>
    <t>2030002ETEU</t>
  </si>
  <si>
    <t>20CM X 30CM EXTRA THICK</t>
  </si>
  <si>
    <t>FVQ85085</t>
  </si>
  <si>
    <t>1620002ETEU</t>
  </si>
  <si>
    <t>16CM X 20CM EXTRA THICK</t>
  </si>
  <si>
    <t>FVQ85086</t>
  </si>
  <si>
    <t>2020002ETEU</t>
  </si>
  <si>
    <t>20CM X 20CM EXTRA THICK</t>
  </si>
  <si>
    <t>FVQ85087</t>
  </si>
  <si>
    <t>3030002ETEU</t>
  </si>
  <si>
    <t>30CM X 30CM EXTRA THICK</t>
  </si>
  <si>
    <t>FVQ85088</t>
  </si>
  <si>
    <t>2040002ETEU</t>
  </si>
  <si>
    <t>20CM X 40CM EXTRA THICK</t>
  </si>
  <si>
    <t>FVQ85089</t>
  </si>
  <si>
    <t>2540002ETEU</t>
  </si>
  <si>
    <t>25CM X 40CM EXTRA THICK</t>
  </si>
  <si>
    <t>FVQ892</t>
  </si>
  <si>
    <t>UMS3</t>
  </si>
  <si>
    <t>Rectangle Large Pore 6x11cm 28gsm</t>
  </si>
  <si>
    <t>FVQ893</t>
  </si>
  <si>
    <t>UMP3</t>
  </si>
  <si>
    <t>Rectangle Large Pore 10x12cm 28gsm</t>
  </si>
  <si>
    <t>FVQ894</t>
  </si>
  <si>
    <t>UMN3</t>
  </si>
  <si>
    <t>Rectangle Large Pore 10x15cm 28gsm</t>
  </si>
  <si>
    <t>FVQ895</t>
  </si>
  <si>
    <t>UMM3</t>
  </si>
  <si>
    <t>Square Large Pore 15x15cm 28gsm</t>
  </si>
  <si>
    <t>FVQ896</t>
  </si>
  <si>
    <t>UML1</t>
  </si>
  <si>
    <t>Square Large Pore 30x30cm 28gsm</t>
  </si>
  <si>
    <t>FVQ935</t>
  </si>
  <si>
    <t>3DPL</t>
  </si>
  <si>
    <t>FVQ990</t>
  </si>
  <si>
    <t>PCDM1</t>
  </si>
  <si>
    <t>Square Large Pore 15x15cm 44gsm</t>
  </si>
  <si>
    <t>FVQ991</t>
  </si>
  <si>
    <t>PCDG1</t>
  </si>
  <si>
    <t>Oval Large Pore 15x20cm 44gsm</t>
  </si>
  <si>
    <t>FVQ992</t>
  </si>
  <si>
    <t>PCDH1</t>
  </si>
  <si>
    <t>Oval Large Pore 20x25cm 44gsm</t>
  </si>
  <si>
    <t>FVQ993</t>
  </si>
  <si>
    <t>PCDT1</t>
  </si>
  <si>
    <t>Oval Large Pore 26x34cm 44gsm</t>
  </si>
  <si>
    <t>FVQ994</t>
  </si>
  <si>
    <t>PCDW1</t>
  </si>
  <si>
    <t>Rectangle Large Pore 25x35.5cm 44gsm</t>
  </si>
  <si>
    <t>FVR397</t>
  </si>
  <si>
    <t>1964735</t>
  </si>
  <si>
    <t>Optilene LP</t>
  </si>
  <si>
    <t>Polypropylene 1mm 5x10cm 36gsm</t>
  </si>
  <si>
    <t>FVR398</t>
  </si>
  <si>
    <t>1964715</t>
  </si>
  <si>
    <t>Polypropylene 1mm 7.5x15cm 36gsm</t>
  </si>
  <si>
    <t>FVR399</t>
  </si>
  <si>
    <t>1964725</t>
  </si>
  <si>
    <t>Polypropylene 1mm 10x15cm 36gsm</t>
  </si>
  <si>
    <t>FVR401</t>
  </si>
  <si>
    <t>1964705</t>
  </si>
  <si>
    <t>Polypropylene 1mm 15x15cm 36gsm</t>
  </si>
  <si>
    <t>FVS468</t>
  </si>
  <si>
    <t>UMT1</t>
  </si>
  <si>
    <t>Rectangle Large Pore 15x30cm 28gsm</t>
  </si>
  <si>
    <t>FVS591</t>
  </si>
  <si>
    <t>VM106</t>
  </si>
  <si>
    <t>Circular Bag 26x30cm</t>
  </si>
  <si>
    <t>FVS592</t>
  </si>
  <si>
    <t>VM96</t>
  </si>
  <si>
    <t>Rectangle 8.5x10.5cm 49gsm</t>
  </si>
  <si>
    <t>FVX000</t>
  </si>
  <si>
    <t>IP070225F1</t>
  </si>
  <si>
    <t>LAWMED LTD</t>
  </si>
  <si>
    <t>DynaMesh IPST</t>
  </si>
  <si>
    <t>3D Square 25x25x2cm 59.3gsm</t>
  </si>
  <si>
    <t>FVX002</t>
  </si>
  <si>
    <t>IP070316F1</t>
  </si>
  <si>
    <t>3D Square 16x16x3cm 59.3gsm</t>
  </si>
  <si>
    <t>FVX003</t>
  </si>
  <si>
    <t>IP070417F1</t>
  </si>
  <si>
    <t>DynaMesh IPOM</t>
  </si>
  <si>
    <t>3D Square 17x17x4cm 59.3gsm</t>
  </si>
  <si>
    <t>FVX004</t>
  </si>
  <si>
    <t>IP070706F5</t>
  </si>
  <si>
    <t>Rectangle 7x6cm 59.3gsm</t>
  </si>
  <si>
    <t>FVX005</t>
  </si>
  <si>
    <t>IP071015F1</t>
  </si>
  <si>
    <t>Rectangle 10x15cm 59.3gsm</t>
  </si>
  <si>
    <t>FVX006</t>
  </si>
  <si>
    <t>IP071515F1</t>
  </si>
  <si>
    <t>Square 15x15cm 59.3gsm</t>
  </si>
  <si>
    <t>FVX007</t>
  </si>
  <si>
    <t>IP071520F1</t>
  </si>
  <si>
    <t>Rectangle 15x20cm 59.3gsm</t>
  </si>
  <si>
    <t>FVX008</t>
  </si>
  <si>
    <t>IP072030F1</t>
  </si>
  <si>
    <t>Rectangle 20x30cm 59.3gsm</t>
  </si>
  <si>
    <t>FVX009</t>
  </si>
  <si>
    <t>IP072415F1</t>
  </si>
  <si>
    <t>3D Square And Cuff 2x15x15x4cm 59.3gsm</t>
  </si>
  <si>
    <t>FVX010</t>
  </si>
  <si>
    <t>IP072837F1</t>
  </si>
  <si>
    <t>Rectangle 28x37cm 59.3gsm</t>
  </si>
  <si>
    <t>FVX011</t>
  </si>
  <si>
    <t>IP073030F1</t>
  </si>
  <si>
    <t>Square 30x30cm 59.3gsm</t>
  </si>
  <si>
    <t>FVX012</t>
  </si>
  <si>
    <t>IP080215F1</t>
  </si>
  <si>
    <t>Square 15x15x2cm 59.3gsm</t>
  </si>
  <si>
    <t>FVX013</t>
  </si>
  <si>
    <t>IP080316F1</t>
  </si>
  <si>
    <t>Square 16x16x3cm 59.3gsm</t>
  </si>
  <si>
    <t>FVX014</t>
  </si>
  <si>
    <t>IP082415F1</t>
  </si>
  <si>
    <t>Square And Cuff 15x15x2x4cm Cuff 59.3gsm</t>
  </si>
  <si>
    <t>FVX015</t>
  </si>
  <si>
    <t>IP082431F1</t>
  </si>
  <si>
    <t>Square And Cuff Left 30x30x2x4cm 59.3gsm</t>
  </si>
  <si>
    <t>FVX016</t>
  </si>
  <si>
    <t>IP082432F1</t>
  </si>
  <si>
    <t>Square And Cuff Right 30x30x2x4cm 59.3gsm</t>
  </si>
  <si>
    <t>FVX017</t>
  </si>
  <si>
    <t>IP103316F1</t>
  </si>
  <si>
    <t>Square 3x16x16cm 59.3gsm</t>
  </si>
  <si>
    <t>FVX018</t>
  </si>
  <si>
    <t>IP113316F1</t>
  </si>
  <si>
    <t>FVX019</t>
  </si>
  <si>
    <t>PV091525F2</t>
  </si>
  <si>
    <t>DynaMesh CICAT</t>
  </si>
  <si>
    <t>Rectangle 15x25cm 66.3gsm</t>
  </si>
  <si>
    <t>FVX020</t>
  </si>
  <si>
    <t>PV090010F3</t>
  </si>
  <si>
    <t>Circle 10cm 66.3gsm</t>
  </si>
  <si>
    <t>FVX021</t>
  </si>
  <si>
    <t>PV091010F3</t>
  </si>
  <si>
    <t>Square 10x10cm 66.3gsm</t>
  </si>
  <si>
    <t>FVX022</t>
  </si>
  <si>
    <t>PV091035F2</t>
  </si>
  <si>
    <t>Rectangle 10x35cm 66.3gsm</t>
  </si>
  <si>
    <t>FVX023</t>
  </si>
  <si>
    <t>PV092030F2</t>
  </si>
  <si>
    <t>Rectangle 20x30cm 66.3gsm</t>
  </si>
  <si>
    <t>FVX024</t>
  </si>
  <si>
    <t>PV092715F2</t>
  </si>
  <si>
    <t>Rectangle 27x15cm 66.3gsm</t>
  </si>
  <si>
    <t>FVX025</t>
  </si>
  <si>
    <t>PV093045F1</t>
  </si>
  <si>
    <t>Rectangle 30x45cm 66.3gsm</t>
  </si>
  <si>
    <t>FVX026</t>
  </si>
  <si>
    <t>PV094020F1</t>
  </si>
  <si>
    <t>Rectangle 40x20cm 66.3gsm</t>
  </si>
  <si>
    <t>FVX027</t>
  </si>
  <si>
    <t>PV094560F1</t>
  </si>
  <si>
    <t>Rectangle 45x60cm 66.3gsm</t>
  </si>
  <si>
    <t>FVX028</t>
  </si>
  <si>
    <t>PV101015F1</t>
  </si>
  <si>
    <t>DynaMesh Endolap</t>
  </si>
  <si>
    <t>Rectangle 10x15cm 39.6gsm</t>
  </si>
  <si>
    <t>FVX029</t>
  </si>
  <si>
    <t>PV101015F10</t>
  </si>
  <si>
    <t>FVX030</t>
  </si>
  <si>
    <t>PV110715F3</t>
  </si>
  <si>
    <t>DynaMesh Lichtenstien</t>
  </si>
  <si>
    <t>Rectangle 7.5x15cm 34.7gsm</t>
  </si>
  <si>
    <t>FVX031</t>
  </si>
  <si>
    <t>PV130914F1</t>
  </si>
  <si>
    <t>DynaMesh Edolap 3D</t>
  </si>
  <si>
    <t>Rectangle 9x14cm 68.2gsm</t>
  </si>
  <si>
    <t>FVX032</t>
  </si>
  <si>
    <t>PV130914F3</t>
  </si>
  <si>
    <t>FVX033</t>
  </si>
  <si>
    <t>PV131015F1</t>
  </si>
  <si>
    <t>Rectangle 10x15cm 68.2gsm</t>
  </si>
  <si>
    <t>FVX034</t>
  </si>
  <si>
    <t>PV131015F3</t>
  </si>
  <si>
    <t>FVX035</t>
  </si>
  <si>
    <t>PV131217F1</t>
  </si>
  <si>
    <t>Rectangle 12x17cm 68.2gsm</t>
  </si>
  <si>
    <t>FVX036</t>
  </si>
  <si>
    <t>PV330453F1</t>
  </si>
  <si>
    <t>DynaMesh SIS</t>
  </si>
  <si>
    <t>Sling Y Shape 1x50cm 60gsm</t>
  </si>
  <si>
    <t>FXS009</t>
  </si>
  <si>
    <t>PMULE5</t>
  </si>
  <si>
    <t>Polymesh</t>
  </si>
  <si>
    <t>Circle 2.5mm 5cm 28 gsm</t>
  </si>
  <si>
    <t>FXS010</t>
  </si>
  <si>
    <t>PMULE7</t>
  </si>
  <si>
    <t>Circle 2.5mm 7cm 28gsm</t>
  </si>
  <si>
    <t>FXS011</t>
  </si>
  <si>
    <t>PMULOE5</t>
  </si>
  <si>
    <t>Circle 2.5mm 5cm 28gsm</t>
  </si>
  <si>
    <t>FXS012</t>
  </si>
  <si>
    <t>PMULOE7</t>
  </si>
  <si>
    <t>FXS013</t>
  </si>
  <si>
    <t>PM611</t>
  </si>
  <si>
    <t>Monofilament Polypropylene Thread 2.5mm 6X11cm 50gsm</t>
  </si>
  <si>
    <t>FXS014</t>
  </si>
  <si>
    <t>PM7515</t>
  </si>
  <si>
    <t>Monofilament Polypropylene Thread 2.5mm 7.5X15cm 50gsm</t>
  </si>
  <si>
    <t>FXS015</t>
  </si>
  <si>
    <t>PM1015</t>
  </si>
  <si>
    <t>Promesh T</t>
  </si>
  <si>
    <t>Knitted Polypropylene Monofilament 1mm 10X15cm 97gsm</t>
  </si>
  <si>
    <t>FXS016</t>
  </si>
  <si>
    <t>PM1515</t>
  </si>
  <si>
    <t>Knitted Polypropylene Monofilament 1mm 15X15cm 97gsm</t>
  </si>
  <si>
    <t>FXS017</t>
  </si>
  <si>
    <t>PM3030</t>
  </si>
  <si>
    <t>Knitted Polypropylene Monofilament 1mm 30X30cm 97gsm</t>
  </si>
  <si>
    <t>FXS018</t>
  </si>
  <si>
    <t>SCM0611</t>
  </si>
  <si>
    <t>Polymesh Composite</t>
  </si>
  <si>
    <t>Rectangle 2.5mm 6X11cm 28gsm</t>
  </si>
  <si>
    <t>FXS019</t>
  </si>
  <si>
    <t>SCM7515</t>
  </si>
  <si>
    <t>Rectangle 2.5mm 7.5X15cm 28gsm</t>
  </si>
  <si>
    <t>FXS020</t>
  </si>
  <si>
    <t>SCM1012</t>
  </si>
  <si>
    <t>Rectangle 2.5mm 10X12cm 28gsm</t>
  </si>
  <si>
    <t>FXS021</t>
  </si>
  <si>
    <t>SCM1015</t>
  </si>
  <si>
    <t>Rectangle 2.5mm 10X15cm 28gsm</t>
  </si>
  <si>
    <t>FXS022</t>
  </si>
  <si>
    <t>SCM1515</t>
  </si>
  <si>
    <t>Square 2.5mm 15X15cm 28gsm</t>
  </si>
  <si>
    <t>FXS023</t>
  </si>
  <si>
    <t>SCM3030</t>
  </si>
  <si>
    <t>Square 2.5mm 30X30cm 28gsm</t>
  </si>
  <si>
    <t>FXS024</t>
  </si>
  <si>
    <t>SCM4510</t>
  </si>
  <si>
    <t>Rectangle 2.5mm 4.5X10cm 28gsm</t>
  </si>
  <si>
    <t>FXS025</t>
  </si>
  <si>
    <t>SCM0511</t>
  </si>
  <si>
    <t>Rectangle 2.5mm 5X 11cm 28gsm</t>
  </si>
  <si>
    <t>FXS026</t>
  </si>
  <si>
    <t>SCM0512</t>
  </si>
  <si>
    <t>Rectangle 2.5mm 5X12cm 28gsm</t>
  </si>
  <si>
    <t>FXS027</t>
  </si>
  <si>
    <t>SCM0613</t>
  </si>
  <si>
    <t>Rectangle 2.5mm 6 X 13cm 28gsm</t>
  </si>
  <si>
    <t>FXS028</t>
  </si>
  <si>
    <t>SCME4510</t>
  </si>
  <si>
    <t>FXS029</t>
  </si>
  <si>
    <t>SCME511</t>
  </si>
  <si>
    <t>Rectangle 2.5mm 5X11cm 28gsm</t>
  </si>
  <si>
    <t>FXS030</t>
  </si>
  <si>
    <t>SCME512</t>
  </si>
  <si>
    <t>Rectangle 2.5mm 5 X 12cm 28gsm</t>
  </si>
  <si>
    <t>FXS031</t>
  </si>
  <si>
    <t>SCME613</t>
  </si>
  <si>
    <t>Rectangle 2.5mm 6X13 cm 28gsm</t>
  </si>
  <si>
    <t>FXS032</t>
  </si>
  <si>
    <t>SCMO5</t>
  </si>
  <si>
    <t>FXS033</t>
  </si>
  <si>
    <t>SCMO7</t>
  </si>
  <si>
    <t>Circle 2.5mm 7 cm 28gsm</t>
  </si>
  <si>
    <t>FXS034</t>
  </si>
  <si>
    <t>SCME5</t>
  </si>
  <si>
    <t>FXS035</t>
  </si>
  <si>
    <t>SCME7</t>
  </si>
  <si>
    <t>FXS036</t>
  </si>
  <si>
    <t>SCMEO5</t>
  </si>
  <si>
    <t>FXS037</t>
  </si>
  <si>
    <t>SCMEO7</t>
  </si>
  <si>
    <t>FXS038</t>
  </si>
  <si>
    <t>PPHSM</t>
  </si>
  <si>
    <t>Polymesh Hernia System</t>
  </si>
  <si>
    <t>Plug 2.5mm Small 28gsm</t>
  </si>
  <si>
    <t>FXS039</t>
  </si>
  <si>
    <t>PPHSL</t>
  </si>
  <si>
    <t>Plug 2.5mm Large 28gsm</t>
  </si>
  <si>
    <t>FXS040</t>
  </si>
  <si>
    <t>PLP01</t>
  </si>
  <si>
    <t>Polymesh Plug and Patch</t>
  </si>
  <si>
    <t>FXS041</t>
  </si>
  <si>
    <t>PLP02</t>
  </si>
  <si>
    <t>Plug 2.5 mm Large 28gsm</t>
  </si>
  <si>
    <t>FXS042</t>
  </si>
  <si>
    <t>0-10403</t>
  </si>
  <si>
    <t>Monofilament Polypropylene Thread 2.5mm 6X13cm 60gsm</t>
  </si>
  <si>
    <t>FXS043</t>
  </si>
  <si>
    <t>LMA0611</t>
  </si>
  <si>
    <t>Healin</t>
  </si>
  <si>
    <t>Monofilament Polypropylene Thread 2.5mm 6X11cm 45gsm</t>
  </si>
  <si>
    <t>FXS044</t>
  </si>
  <si>
    <t>LMA0815</t>
  </si>
  <si>
    <t>Monofilament Polypropylene Thread 2.5mm 8X15cm 45gsm</t>
  </si>
  <si>
    <t>FXS045</t>
  </si>
  <si>
    <t>LMA1015</t>
  </si>
  <si>
    <t>Monofilament Polypropylene Thread 2.5mm 10X15cm 45gsm</t>
  </si>
  <si>
    <t>FXS046</t>
  </si>
  <si>
    <t>LMA1515</t>
  </si>
  <si>
    <t>Monofilament Polypropylene Thread 2.5mm 15X15cm 45gsm</t>
  </si>
  <si>
    <t>FXS047</t>
  </si>
  <si>
    <t>LMA1520</t>
  </si>
  <si>
    <t>Monofilament Polypropylene Thread 2.5mm 15X20cm 45gsm</t>
  </si>
  <si>
    <t>FXS048</t>
  </si>
  <si>
    <t>LMA3030</t>
  </si>
  <si>
    <t>Monofilament Polypropylene Thread 2.5mm 30X30cm 45gsm</t>
  </si>
  <si>
    <t>FXS049</t>
  </si>
  <si>
    <t>LMA0409P</t>
  </si>
  <si>
    <t>Oval 2.5mm 4.5X9cm 45gsm</t>
  </si>
  <si>
    <t>FXS050</t>
  </si>
  <si>
    <t>LMA0613P</t>
  </si>
  <si>
    <t>Oval 2.5mm 6X13cm 45gsm</t>
  </si>
  <si>
    <t>FXS051</t>
  </si>
  <si>
    <t>EHA0403</t>
  </si>
  <si>
    <t>Monofilament Polypropylene Thread 2.5mm 6X11cm 60gsm</t>
  </si>
  <si>
    <t>FXS052</t>
  </si>
  <si>
    <t>EHA0405</t>
  </si>
  <si>
    <t>Monofilament Polypropylene Thread 2.5mm 8X15cm 60gsm</t>
  </si>
  <si>
    <t>FXS053</t>
  </si>
  <si>
    <t>EHA0406</t>
  </si>
  <si>
    <t>Monofilament Polypropylene Thread 2.5mm 10X15cm 60gsm</t>
  </si>
  <si>
    <t>FXS054</t>
  </si>
  <si>
    <t>EHA0407</t>
  </si>
  <si>
    <t>Monofilament Polypropylene Thread 2.5mm 15X15cm 60gsm</t>
  </si>
  <si>
    <t>FXS055</t>
  </si>
  <si>
    <t>EHA0408</t>
  </si>
  <si>
    <t>Monofilament Polypropylene Thread 2.5mm 15X20cm 60gsm</t>
  </si>
  <si>
    <t>FXS056</t>
  </si>
  <si>
    <t>EHA0411</t>
  </si>
  <si>
    <t>Monofilament Polypropylene Thread 2.5mm 30X30cm 60gsm</t>
  </si>
  <si>
    <t>FXS057</t>
  </si>
  <si>
    <t>EHA0418</t>
  </si>
  <si>
    <t>Oval 2.5mm 4.5X9cm 60gsm</t>
  </si>
  <si>
    <t>FXS058</t>
  </si>
  <si>
    <t>EHA0412</t>
  </si>
  <si>
    <t>Oval 2.5mm 6X13cm 60gsm</t>
  </si>
  <si>
    <t>FXS059</t>
  </si>
  <si>
    <t>EHA0302</t>
  </si>
  <si>
    <t>Monofilament Polypropylene Thread 2.5mm 10X14.5cm left 60gsm</t>
  </si>
  <si>
    <t>FXS060</t>
  </si>
  <si>
    <t>EHA0303</t>
  </si>
  <si>
    <t>Monofilament Polypropylene Thread 2.5mm 11X14.5cm 60gsm</t>
  </si>
  <si>
    <t>FXS061</t>
  </si>
  <si>
    <t>EHA0306</t>
  </si>
  <si>
    <t>Monofilament Polypropylene Thread 2.5mm 10X14.5cm right 60gsm</t>
  </si>
  <si>
    <t>FXS062</t>
  </si>
  <si>
    <t>EHA0307</t>
  </si>
  <si>
    <t>FXS063</t>
  </si>
  <si>
    <t>EHB0403</t>
  </si>
  <si>
    <t>Monofilament Polypropylene Thread 2.5mm 6X11cm 35gsm</t>
  </si>
  <si>
    <t>FXS064</t>
  </si>
  <si>
    <t>EHB0405</t>
  </si>
  <si>
    <t>Monofilament Polypropylene Thread 2.5mm 8X15cm 35gsm</t>
  </si>
  <si>
    <t>FXS065</t>
  </si>
  <si>
    <t>EHB0406</t>
  </si>
  <si>
    <t>Monofilament Polypropylene Thread 2.5mm 10X15cm 35gsm</t>
  </si>
  <si>
    <t>FXS066</t>
  </si>
  <si>
    <t>EHB0407</t>
  </si>
  <si>
    <t>Monofilament Polypropylene Thread 2.5mm 15X15cm 35gsm</t>
  </si>
  <si>
    <t>FXS067</t>
  </si>
  <si>
    <t>EHB0408</t>
  </si>
  <si>
    <t>Monofilament Polypropylene Thread 2.5mm 15X20cm 35gsm</t>
  </si>
  <si>
    <t>FXS068</t>
  </si>
  <si>
    <t>EHB0411</t>
  </si>
  <si>
    <t>Monofilament Polypropylene Thread 2.5mm 30X30cm 35gsm</t>
  </si>
  <si>
    <t>FXS069</t>
  </si>
  <si>
    <t>EHB0418</t>
  </si>
  <si>
    <t>Oval 2.5mm 4.5X9cm 35gsm</t>
  </si>
  <si>
    <t>FXS070</t>
  </si>
  <si>
    <t>EHB0412</t>
  </si>
  <si>
    <t>Oval 2.5mm 6X13cm 35gsm</t>
  </si>
  <si>
    <t>FXS071</t>
  </si>
  <si>
    <t>EHB0302</t>
  </si>
  <si>
    <t>Monofilament Polypropylene Thread 2.5mm 10X14.5cm left 35gsm</t>
  </si>
  <si>
    <t>FXS072</t>
  </si>
  <si>
    <t>EHB0303</t>
  </si>
  <si>
    <t>Monofilament Polypropylene Thread 2.5mm 11X14.5cm 35gsm</t>
  </si>
  <si>
    <t>FXS073</t>
  </si>
  <si>
    <t>EHB0306</t>
  </si>
  <si>
    <t>Monofilament Polypropylene Thread 2.5mm 10X14.5cmright 35gsm</t>
  </si>
  <si>
    <t>FXS074</t>
  </si>
  <si>
    <t>EHB0307</t>
  </si>
  <si>
    <t>FXS075</t>
  </si>
  <si>
    <t>PMUL611</t>
  </si>
  <si>
    <t>Monofilament Polypropylene Thread 2.5mm 6X11cm 28gsm</t>
  </si>
  <si>
    <t>FXS076</t>
  </si>
  <si>
    <t>PMUL7515</t>
  </si>
  <si>
    <t>Monofilament Polypropylene Thread 2.5mm 7.5X15cm 28gsm</t>
  </si>
  <si>
    <t>FXS077</t>
  </si>
  <si>
    <t>PMUL1015</t>
  </si>
  <si>
    <t>Monofilament Polypropylene Thread 2.5mm 10X15cm 28gsm</t>
  </si>
  <si>
    <t>FXS078</t>
  </si>
  <si>
    <t>PMUL1515</t>
  </si>
  <si>
    <t>Monofilament Polypropylene Thread 2.5mm 15X15cm 28gsm</t>
  </si>
  <si>
    <t>FXS079</t>
  </si>
  <si>
    <t>PMUL3030</t>
  </si>
  <si>
    <t>Monofilament Polypropylene Thread 2.5mm 30X30cm 28gsm</t>
  </si>
  <si>
    <t>FXS080</t>
  </si>
  <si>
    <t>PMUL4510</t>
  </si>
  <si>
    <t>FXS081</t>
  </si>
  <si>
    <t>PMUL511</t>
  </si>
  <si>
    <t>FXS082</t>
  </si>
  <si>
    <t>PMUL512</t>
  </si>
  <si>
    <t>FXS083</t>
  </si>
  <si>
    <t>PMUL613</t>
  </si>
  <si>
    <t>Rectangle 2.5mm 6X13cm 28gsm</t>
  </si>
  <si>
    <t>FXS084</t>
  </si>
  <si>
    <t>PMULE4510</t>
  </si>
  <si>
    <t>FXS085</t>
  </si>
  <si>
    <t>PMULE511</t>
  </si>
  <si>
    <t>FXS086</t>
  </si>
  <si>
    <t>PMULE512</t>
  </si>
  <si>
    <t>Rectangle 2.5mm 6 X 11cm 28gsm</t>
  </si>
  <si>
    <t>FXS087</t>
  </si>
  <si>
    <t>PMULE613</t>
  </si>
  <si>
    <t>FXS088</t>
  </si>
  <si>
    <t>PMULO5</t>
  </si>
  <si>
    <t>FXS089</t>
  </si>
  <si>
    <t>PMULO7</t>
  </si>
  <si>
    <t>FXS090</t>
  </si>
  <si>
    <t>SDMR12</t>
  </si>
  <si>
    <t>Polymesh Dual</t>
  </si>
  <si>
    <t>Circle 1mm Diameter 12cm 90gsm</t>
  </si>
  <si>
    <t>FXS091</t>
  </si>
  <si>
    <t>SDMR15</t>
  </si>
  <si>
    <t>Circle 1mm Diameter 15cm 90gsm</t>
  </si>
  <si>
    <t>FXS092</t>
  </si>
  <si>
    <t>SDMR18</t>
  </si>
  <si>
    <t>Circle 1mm Diameter 18cm 90gsm</t>
  </si>
  <si>
    <t>FXS093</t>
  </si>
  <si>
    <t>SDM1515</t>
  </si>
  <si>
    <t>Square 1mm 15X15cm 90gsm</t>
  </si>
  <si>
    <t>FXS094</t>
  </si>
  <si>
    <t>SDM1520</t>
  </si>
  <si>
    <t>Rectangle 1mm 15X20cm 90gsm</t>
  </si>
  <si>
    <t>FXS095</t>
  </si>
  <si>
    <t>SDM1530</t>
  </si>
  <si>
    <t>Rectangle 1mm 15X30cm 90gsm</t>
  </si>
  <si>
    <t>FXS096</t>
  </si>
  <si>
    <t>SDM1525</t>
  </si>
  <si>
    <t>Rectangle 1mm 15X25cm 90gsm</t>
  </si>
  <si>
    <t>FXS097</t>
  </si>
  <si>
    <t>SDM2020</t>
  </si>
  <si>
    <t>Rectangle 1mm 20X20cm 90gsm</t>
  </si>
  <si>
    <t>FXS098</t>
  </si>
  <si>
    <t>SDM2030</t>
  </si>
  <si>
    <t>Rectangle 1mm 20X30cm 90gsm</t>
  </si>
  <si>
    <t>FXS099</t>
  </si>
  <si>
    <t>SDM2535</t>
  </si>
  <si>
    <t>Rectangle 1mm 25X35cm 90gsm</t>
  </si>
  <si>
    <t>FXS100</t>
  </si>
  <si>
    <t>SDM2634</t>
  </si>
  <si>
    <t>Rectangle 1mm 26X34cm 90gsm</t>
  </si>
  <si>
    <t>FXS101</t>
  </si>
  <si>
    <t>SDM3030</t>
  </si>
  <si>
    <t>Rectangle 1mm 30X30cm 90gsm</t>
  </si>
  <si>
    <t>FXS102</t>
  </si>
  <si>
    <t>ISCM1022</t>
  </si>
  <si>
    <t>Polymesh Nova</t>
  </si>
  <si>
    <t>Rectangle 1.25mm 10X22cm 110gsm</t>
  </si>
  <si>
    <t>FXS103</t>
  </si>
  <si>
    <t>ISCM1015</t>
  </si>
  <si>
    <t>Rectangle 1.25mm 10X15cm 110gsm</t>
  </si>
  <si>
    <t>FXS104</t>
  </si>
  <si>
    <t>ISCMR12</t>
  </si>
  <si>
    <t>Circle 1.25mm 12cm 110gsm</t>
  </si>
  <si>
    <t>FXS105</t>
  </si>
  <si>
    <t>ISCMR15</t>
  </si>
  <si>
    <t>Circle 1.25mm 15cm 110gsm</t>
  </si>
  <si>
    <t>FXS106</t>
  </si>
  <si>
    <t>ISCMR18</t>
  </si>
  <si>
    <t>Circle 1.25mm 18cm 110gsm</t>
  </si>
  <si>
    <t>FXS107</t>
  </si>
  <si>
    <t>ISCM1515</t>
  </si>
  <si>
    <t>Square 1.25mm 15X15cm 110gsm</t>
  </si>
  <si>
    <t>FXS108</t>
  </si>
  <si>
    <t>ISCM1520</t>
  </si>
  <si>
    <t>Rectangle 1.25mm 15X20cm 110gsm</t>
  </si>
  <si>
    <t>FXS109</t>
  </si>
  <si>
    <t>ISCM2030</t>
  </si>
  <si>
    <t>Rectangle 1.25mm 20X30cm 110gsm</t>
  </si>
  <si>
    <t>FXS110</t>
  </si>
  <si>
    <t>ISCM2634</t>
  </si>
  <si>
    <t>Rectangle 1.25mm 26X34cm 110gsm</t>
  </si>
  <si>
    <t>FXS111</t>
  </si>
  <si>
    <t>ISCM3030</t>
  </si>
  <si>
    <t>Square 1.25mm 30X30cm 110gsm</t>
  </si>
  <si>
    <t>FXS112</t>
  </si>
  <si>
    <t>PLPC01</t>
  </si>
  <si>
    <t>FXS113</t>
  </si>
  <si>
    <t>PLPC02</t>
  </si>
  <si>
    <t>Plug 2.5mm Large 28 gsm</t>
  </si>
  <si>
    <t>FXS114</t>
  </si>
  <si>
    <t>PM3DM-L</t>
  </si>
  <si>
    <t>Polymesh 3D</t>
  </si>
  <si>
    <t>Anatomical 2.5mm Med Left 80gsm</t>
  </si>
  <si>
    <t>FXS115</t>
  </si>
  <si>
    <t>PM3DL-L</t>
  </si>
  <si>
    <t>Anatomical 2.5mm Large Left 80gsm</t>
  </si>
  <si>
    <t>FXS116</t>
  </si>
  <si>
    <t>PM3DXL-L</t>
  </si>
  <si>
    <t>Anatomical 2.5mm X-Large Left 80gsm</t>
  </si>
  <si>
    <t>FXS117</t>
  </si>
  <si>
    <t>PM3DM-R</t>
  </si>
  <si>
    <t>Anatomical 2.5mm Medium Right 80gsm</t>
  </si>
  <si>
    <t>FXS118</t>
  </si>
  <si>
    <t>PM3DL-R</t>
  </si>
  <si>
    <t>Anatomical 2.5mm Large Right 80gsm</t>
  </si>
  <si>
    <t>FXS119</t>
  </si>
  <si>
    <t>PM3DXL-R</t>
  </si>
  <si>
    <t>Anatomical 2.5mm X-Large Right 80gsm</t>
  </si>
  <si>
    <t>FXS120</t>
  </si>
  <si>
    <t>PML3DM-L</t>
  </si>
  <si>
    <t>Anatomical 2.5mm Medium Left 80gsm</t>
  </si>
  <si>
    <t>FXS121</t>
  </si>
  <si>
    <t>PML3DL-L</t>
  </si>
  <si>
    <t>FXS122</t>
  </si>
  <si>
    <t>PML3DXL-L</t>
  </si>
  <si>
    <t>Anatomical 2.5mm Xlarge Left 80gsm</t>
  </si>
  <si>
    <t>FXS123</t>
  </si>
  <si>
    <t>PML3DM-R</t>
  </si>
  <si>
    <t>FXS124</t>
  </si>
  <si>
    <t>PML3DL-R</t>
  </si>
  <si>
    <t>FXS125</t>
  </si>
  <si>
    <t>PML3DXL-R</t>
  </si>
  <si>
    <t>Anatomical 2.5mm Xlarge Right 80gsm</t>
  </si>
  <si>
    <t>FXS126</t>
  </si>
  <si>
    <t>SDM1022</t>
  </si>
  <si>
    <t>Rectangle 1mm 10X22cm 90gsm</t>
  </si>
  <si>
    <t>FXS127</t>
  </si>
  <si>
    <t>SDM1015</t>
  </si>
  <si>
    <t>Rectangle 1mm 10X15cm 90gsm</t>
  </si>
  <si>
    <t>FXS130</t>
  </si>
  <si>
    <t>NSTM1015E</t>
  </si>
  <si>
    <t>EUROSURGICAL LTD</t>
  </si>
  <si>
    <t>TIGR Mesh</t>
  </si>
  <si>
    <t>Rectangle 1mm 10x15cm 2.2gsm</t>
  </si>
  <si>
    <t>FXS131</t>
  </si>
  <si>
    <t>NSTM1520E</t>
  </si>
  <si>
    <t>Rectangle 1mm 15cmx20cm 4.4gsm</t>
  </si>
  <si>
    <t>FXS132</t>
  </si>
  <si>
    <t>NSTM2030E</t>
  </si>
  <si>
    <t>Rectangle 1mm 20cmx30cm 8.8gsm</t>
  </si>
  <si>
    <t>FXS133</t>
  </si>
  <si>
    <t>PCDJ1</t>
  </si>
  <si>
    <t>Rectangle 44gsm</t>
  </si>
  <si>
    <t>FXS135</t>
  </si>
  <si>
    <t>FBIOP14545</t>
  </si>
  <si>
    <t>Polypropylene 0.64mm2 45x45 100gsm</t>
  </si>
  <si>
    <t>FXS136</t>
  </si>
  <si>
    <t>4DVENT12R0</t>
  </si>
  <si>
    <t>4D Ventral</t>
  </si>
  <si>
    <t>Circle 6.72mm2 12cm 155gsm</t>
  </si>
  <si>
    <t>FXS138</t>
  </si>
  <si>
    <t>UPA37615</t>
  </si>
  <si>
    <t>Preformed Plug 39gsm</t>
  </si>
  <si>
    <t>FXS140</t>
  </si>
  <si>
    <t>UPLUG401</t>
  </si>
  <si>
    <t>40mm Preformed Plug Large Pore 28gsm</t>
  </si>
  <si>
    <t>FXS141</t>
  </si>
  <si>
    <t>4DVENT1515</t>
  </si>
  <si>
    <t>Square 6.72mm2 15x15cm 155gsm</t>
  </si>
  <si>
    <t>FXS142</t>
  </si>
  <si>
    <t>4DVENT1530</t>
  </si>
  <si>
    <t>Rectangle 6.72mm2 15x30cm 155gsm</t>
  </si>
  <si>
    <t>FXS145</t>
  </si>
  <si>
    <t>UPLUG403</t>
  </si>
  <si>
    <t>FXS146</t>
  </si>
  <si>
    <t>4DVENT2025</t>
  </si>
  <si>
    <t>Rectangle 6.72mm2 20x25cm 155gsm</t>
  </si>
  <si>
    <t>FXS149</t>
  </si>
  <si>
    <t>4DVENT3030</t>
  </si>
  <si>
    <t>Square 6.72mm2 30x30cm 155gsm</t>
  </si>
  <si>
    <t>FXS150</t>
  </si>
  <si>
    <t>4DVENT3050</t>
  </si>
  <si>
    <t>Rectangle 6.72mm2 30x50cm 155gsm</t>
  </si>
  <si>
    <t>FXS151</t>
  </si>
  <si>
    <t>CR618E</t>
  </si>
  <si>
    <t>Porcine Dermis Anatomical 18x6cm</t>
  </si>
  <si>
    <t>FXS152</t>
  </si>
  <si>
    <t>UPLUG406</t>
  </si>
  <si>
    <t>FXS153</t>
  </si>
  <si>
    <t>CR618EP</t>
  </si>
  <si>
    <t>Porcine Dermis Anatomical 18x6x3cm</t>
  </si>
  <si>
    <t>FXS154</t>
  </si>
  <si>
    <t>4DMESHPRLL</t>
  </si>
  <si>
    <t>4D Lap</t>
  </si>
  <si>
    <t>Anatomical 6.4mm2 12x15cm 120gsm</t>
  </si>
  <si>
    <t>FXS155</t>
  </si>
  <si>
    <t>4DMESHPRLR</t>
  </si>
  <si>
    <t>Anatomical 6.4mm2 12x15cm 120 gsm</t>
  </si>
  <si>
    <t>FXS156</t>
  </si>
  <si>
    <t>UPLUG551</t>
  </si>
  <si>
    <t>55mm Preformed Plug Large Pore 28gsm</t>
  </si>
  <si>
    <t>FXS157</t>
  </si>
  <si>
    <t>4DMESHPRSL</t>
  </si>
  <si>
    <t>Anatomical 6.4mm2 10.5x14cm 120gsm</t>
  </si>
  <si>
    <t>FXS158</t>
  </si>
  <si>
    <t>UPLUG553</t>
  </si>
  <si>
    <t>FXS159</t>
  </si>
  <si>
    <t>4DMESHPRSR</t>
  </si>
  <si>
    <t>Anatomical 6.4mm2 10.5x14cm 120 gsm</t>
  </si>
  <si>
    <t>FXS160</t>
  </si>
  <si>
    <t>UPLUG556</t>
  </si>
  <si>
    <t>FXS161</t>
  </si>
  <si>
    <t>4DMESHPRXL</t>
  </si>
  <si>
    <t>Anatomical 6.4mm2 120gsm</t>
  </si>
  <si>
    <t>FXS162</t>
  </si>
  <si>
    <t>OPSTRAP20R</t>
  </si>
  <si>
    <t>20 Straps Reload</t>
  </si>
  <si>
    <t>FXS163</t>
  </si>
  <si>
    <t>4DMESHPRXR</t>
  </si>
  <si>
    <t>Anatomical 6.4mm2 120 gsm</t>
  </si>
  <si>
    <t>FXS203</t>
  </si>
  <si>
    <t>FX002</t>
  </si>
  <si>
    <t>Fix8 Open</t>
  </si>
  <si>
    <t>FXS204</t>
  </si>
  <si>
    <t>SM0611</t>
  </si>
  <si>
    <t>ASSUT UK LTD</t>
  </si>
  <si>
    <t>Sorbimesh</t>
  </si>
  <si>
    <t>Rectangle 2mm 6x11cm 90gsm</t>
  </si>
  <si>
    <t>FXS205</t>
  </si>
  <si>
    <t>SM1012</t>
  </si>
  <si>
    <t>Rectangle 2mm 10x12cm 90gsm</t>
  </si>
  <si>
    <t>FXS206</t>
  </si>
  <si>
    <t>SM1015</t>
  </si>
  <si>
    <t>Rectangle 2mm 10x15cm 90gsm</t>
  </si>
  <si>
    <t>FXS207</t>
  </si>
  <si>
    <t>SM1515</t>
  </si>
  <si>
    <t>Square 2mm 15x15cm 90gsm</t>
  </si>
  <si>
    <t>FXS208</t>
  </si>
  <si>
    <t>SM1520</t>
  </si>
  <si>
    <t>Rectangle 2mm 15x20cm 90gsm</t>
  </si>
  <si>
    <t>FXS209</t>
  </si>
  <si>
    <t>SM2025</t>
  </si>
  <si>
    <t>Rectangle 2mm 20x25cm 90gsm</t>
  </si>
  <si>
    <t>FXS210</t>
  </si>
  <si>
    <t>SM2030</t>
  </si>
  <si>
    <t>Rectangle 2mm 20x30cm 90gsm</t>
  </si>
  <si>
    <t>FXS211</t>
  </si>
  <si>
    <t>5063-150</t>
  </si>
  <si>
    <t>Porcine Dermis Rectangle 6x3cm</t>
  </si>
  <si>
    <t>FXS212</t>
  </si>
  <si>
    <t>5220-100</t>
  </si>
  <si>
    <t>Porcine Dermis Rectangle 2x20cm</t>
  </si>
  <si>
    <t>FXS213</t>
  </si>
  <si>
    <t>SM3015</t>
  </si>
  <si>
    <t>Rectangle 2mm 30x15cm 90gsm</t>
  </si>
  <si>
    <t>FXS215</t>
  </si>
  <si>
    <t>SM3030</t>
  </si>
  <si>
    <t>Square 2mm 30x30cm 90gsm</t>
  </si>
  <si>
    <t>FXS216</t>
  </si>
  <si>
    <t>AM6011</t>
  </si>
  <si>
    <t>Assumesh</t>
  </si>
  <si>
    <t>Polypropylene 6x11cm 90gsm</t>
  </si>
  <si>
    <t>FXS217</t>
  </si>
  <si>
    <t>PNP8X3</t>
  </si>
  <si>
    <t>Circle 1.5mm2 8cm 75gsm</t>
  </si>
  <si>
    <t>FXS218</t>
  </si>
  <si>
    <t>TMP1509G</t>
  </si>
  <si>
    <t>Progrip</t>
  </si>
  <si>
    <t>FXS219</t>
  </si>
  <si>
    <t>TMP1515G</t>
  </si>
  <si>
    <t>FXS220</t>
  </si>
  <si>
    <t>AM8015</t>
  </si>
  <si>
    <t>Polypropylene 8x15cm 90gsm</t>
  </si>
  <si>
    <t>FXS221</t>
  </si>
  <si>
    <t>AM1015</t>
  </si>
  <si>
    <t>Polypropylene 10x15cm 90gsm</t>
  </si>
  <si>
    <t>FXS222</t>
  </si>
  <si>
    <t>TMP2015G</t>
  </si>
  <si>
    <t>FXS223</t>
  </si>
  <si>
    <t>TMP3015G</t>
  </si>
  <si>
    <t>FXS224</t>
  </si>
  <si>
    <t>AM1515</t>
  </si>
  <si>
    <t>Polypropylene 15x15cm 90gsm</t>
  </si>
  <si>
    <t>FXS225</t>
  </si>
  <si>
    <t>OMS-PDB1000</t>
  </si>
  <si>
    <t>PDB</t>
  </si>
  <si>
    <t>Fixation Device</t>
  </si>
  <si>
    <t>Ballon Round Shape</t>
  </si>
  <si>
    <t>FXS226</t>
  </si>
  <si>
    <t>OMS-T10SB</t>
  </si>
  <si>
    <t>Spacemaker</t>
  </si>
  <si>
    <t>Structural Ballon Trocar</t>
  </si>
  <si>
    <t>FXS227</t>
  </si>
  <si>
    <t>OMS-XB2</t>
  </si>
  <si>
    <t>Extra View</t>
  </si>
  <si>
    <t>Ballon Balloon Oval</t>
  </si>
  <si>
    <t>FXS228</t>
  </si>
  <si>
    <t>173052</t>
  </si>
  <si>
    <t>Endo Hernia</t>
  </si>
  <si>
    <t>12mm Staplers 10x4.8mm</t>
  </si>
  <si>
    <t>FXS229</t>
  </si>
  <si>
    <t>SMBTTOVLX</t>
  </si>
  <si>
    <t>Dissection System Oval Balloon</t>
  </si>
  <si>
    <t>FXS230</t>
  </si>
  <si>
    <t>SMCYLCST</t>
  </si>
  <si>
    <t>Dissection System Cylindrical Ballon</t>
  </si>
  <si>
    <t>FXS231</t>
  </si>
  <si>
    <t>SMSBTOVLX</t>
  </si>
  <si>
    <t>FXS232</t>
  </si>
  <si>
    <t>AM2030</t>
  </si>
  <si>
    <t>Polypropylene 20x30cm 90gsm</t>
  </si>
  <si>
    <t>FXS233</t>
  </si>
  <si>
    <t>AM2535</t>
  </si>
  <si>
    <t>Polypropylene 25x35cm 90gsm</t>
  </si>
  <si>
    <t>FXS234</t>
  </si>
  <si>
    <t>AM3030</t>
  </si>
  <si>
    <t>Polypropylene 30x30cm 90gsm</t>
  </si>
  <si>
    <t>FXS235</t>
  </si>
  <si>
    <t>SMSBTRNDX</t>
  </si>
  <si>
    <t>Dissection System Round Balloon</t>
  </si>
  <si>
    <t>FXS237</t>
  </si>
  <si>
    <t>SMBTTRNDX</t>
  </si>
  <si>
    <t>FXS238</t>
  </si>
  <si>
    <t>OMS-XB1</t>
  </si>
  <si>
    <t>Ballon Round</t>
  </si>
  <si>
    <t>FXS239</t>
  </si>
  <si>
    <t>AM8016</t>
  </si>
  <si>
    <t>Polypropylene 8x15cm 50gsm</t>
  </si>
  <si>
    <t>FXS240</t>
  </si>
  <si>
    <t>DXT1309AL</t>
  </si>
  <si>
    <t>Dextile</t>
  </si>
  <si>
    <t>Anatomical 13x9cm Left</t>
  </si>
  <si>
    <t>FXS241</t>
  </si>
  <si>
    <t>DXT1309AR</t>
  </si>
  <si>
    <t>Anatomical 13x9cm Right</t>
  </si>
  <si>
    <t>FXS242</t>
  </si>
  <si>
    <t>DXT1510AL</t>
  </si>
  <si>
    <t>Anatomical 15x10cm Left</t>
  </si>
  <si>
    <t>FXS243</t>
  </si>
  <si>
    <t>DXT1510AR</t>
  </si>
  <si>
    <t>Anatomical 15x10cm Right</t>
  </si>
  <si>
    <t>FXS244</t>
  </si>
  <si>
    <t>DXT1612AL</t>
  </si>
  <si>
    <t>Anatomical 16x12cm Left</t>
  </si>
  <si>
    <t>FXS245</t>
  </si>
  <si>
    <t>DXT1612AR</t>
  </si>
  <si>
    <t>Anatomical 16x12cm Right</t>
  </si>
  <si>
    <t>FXS246</t>
  </si>
  <si>
    <t>AM1516</t>
  </si>
  <si>
    <t>Polypropylene 15x15cm 50gsm</t>
  </si>
  <si>
    <t>FXS247</t>
  </si>
  <si>
    <t>AM2026</t>
  </si>
  <si>
    <t>Polypropylene 20x25cm 50gsm</t>
  </si>
  <si>
    <t>FXS248</t>
  </si>
  <si>
    <t>AM2032</t>
  </si>
  <si>
    <t>Polypropylene 20x30cm 50gsm</t>
  </si>
  <si>
    <t>FXS249</t>
  </si>
  <si>
    <t>AM2536</t>
  </si>
  <si>
    <t>Polypropylene 25x25cm 50gsm</t>
  </si>
  <si>
    <t>FXS250</t>
  </si>
  <si>
    <t>AM3032</t>
  </si>
  <si>
    <t>Polypropylene 30x30cm 50gsm</t>
  </si>
  <si>
    <t>FXS251</t>
  </si>
  <si>
    <t>AEPB 040-050U</t>
  </si>
  <si>
    <t>Bioripar</t>
  </si>
  <si>
    <t>Perforated Bovine Rectangle 4x5cm</t>
  </si>
  <si>
    <t>FXS252</t>
  </si>
  <si>
    <t>AEPB 040-060U</t>
  </si>
  <si>
    <t>Bovine Rectangle 4x6cm</t>
  </si>
  <si>
    <t>FXS253</t>
  </si>
  <si>
    <t>AEPB 040-070U</t>
  </si>
  <si>
    <t>Bovine Rectangle 4x7cm</t>
  </si>
  <si>
    <t>FXS254</t>
  </si>
  <si>
    <t>AEPB 040-080U</t>
  </si>
  <si>
    <t>Bovine Rectangle 4x8cm</t>
  </si>
  <si>
    <t>FXS255</t>
  </si>
  <si>
    <t>AEPB 050-050U</t>
  </si>
  <si>
    <t>Bovine Square 5x5cm</t>
  </si>
  <si>
    <t>FXS256</t>
  </si>
  <si>
    <t>AEPB 040-160U</t>
  </si>
  <si>
    <t>Bovine Rectangle 4x16cm</t>
  </si>
  <si>
    <t>FXS259</t>
  </si>
  <si>
    <t>AEPB(F)060-080U</t>
  </si>
  <si>
    <t>Perforated Bovine Rectangle 6x8cm</t>
  </si>
  <si>
    <t>FXS261</t>
  </si>
  <si>
    <t>AEPB 060-080U</t>
  </si>
  <si>
    <t>Bovine Rectangle 6x8cm</t>
  </si>
  <si>
    <t>FXS262</t>
  </si>
  <si>
    <t>AEPB(F)060-180U</t>
  </si>
  <si>
    <t>Perforated Bovine Rectangle 6x18cm</t>
  </si>
  <si>
    <t>FXS264</t>
  </si>
  <si>
    <t>AEPB(F)080-120U</t>
  </si>
  <si>
    <t>Perforated Bovine Rectangle 8x12cm</t>
  </si>
  <si>
    <t>FXS265</t>
  </si>
  <si>
    <t>AEPB(F)080-160U</t>
  </si>
  <si>
    <t>Perforated Bovine Rectangle 8x16cm</t>
  </si>
  <si>
    <t>FXS267</t>
  </si>
  <si>
    <t>AEPB(F)080-180U</t>
  </si>
  <si>
    <t>Perforated Bovine Rectangle 8x18cm</t>
  </si>
  <si>
    <t>FXS271</t>
  </si>
  <si>
    <t>AEPB 100-160U</t>
  </si>
  <si>
    <t>Bovine Rectangle 10x16cm</t>
  </si>
  <si>
    <t>FXS273</t>
  </si>
  <si>
    <t>AEPB(F)120-120U</t>
  </si>
  <si>
    <t>Perforated Bovine Rectangle 12x12cm</t>
  </si>
  <si>
    <t>FXS275</t>
  </si>
  <si>
    <t>AEPB(F)120-160U</t>
  </si>
  <si>
    <t>Perforated Bovine Rectangle 12x16cm</t>
  </si>
  <si>
    <t>FXS277</t>
  </si>
  <si>
    <t>AEPB(F)120-200U</t>
  </si>
  <si>
    <t>Perforated Bovine Rectangle 12x20cm</t>
  </si>
  <si>
    <t>FXS278</t>
  </si>
  <si>
    <t>AEPB(F)150-200U</t>
  </si>
  <si>
    <t>Perforated Bovine Rectangle 15x20cm</t>
  </si>
  <si>
    <t>FXS279</t>
  </si>
  <si>
    <t>AEPB(F)120-250U</t>
  </si>
  <si>
    <t>Perforated Bovine Rectangle 12x25cm</t>
  </si>
  <si>
    <t>FXS280</t>
  </si>
  <si>
    <t>AEPB(F)130-300U</t>
  </si>
  <si>
    <t>Perforated Bovine Rectangle 13x30cm</t>
  </si>
  <si>
    <t>FXS282</t>
  </si>
  <si>
    <t>AEPB(F)100-161U</t>
  </si>
  <si>
    <t>Perforated Bovine Oval 10x16cm</t>
  </si>
  <si>
    <t>FXS284</t>
  </si>
  <si>
    <t>AEPB(F)110-181U</t>
  </si>
  <si>
    <t>Perforated Bovine Oval 11x18cm</t>
  </si>
  <si>
    <t>FXS286</t>
  </si>
  <si>
    <t>AEPB(F)120-201U</t>
  </si>
  <si>
    <t>Perforated Bovine Oval 12x20cm</t>
  </si>
  <si>
    <t>FXS287</t>
  </si>
  <si>
    <t>AEPB(F)130-221U</t>
  </si>
  <si>
    <t>Perforated Bovine Oval 13x22cm</t>
  </si>
  <si>
    <t>FXS290</t>
  </si>
  <si>
    <t>AEPB(F)140-251U</t>
  </si>
  <si>
    <t>Perforated Bovine Oval 14x25cm</t>
  </si>
  <si>
    <t>FXS291</t>
  </si>
  <si>
    <t>AEPB(F)080-162U</t>
  </si>
  <si>
    <t>Bovine Semimoon 8x16cm</t>
  </si>
  <si>
    <t>FXS293</t>
  </si>
  <si>
    <t>AEPB(F)100-182U</t>
  </si>
  <si>
    <t>Bovine Semimoon 10x18cm</t>
  </si>
  <si>
    <t>FXS295</t>
  </si>
  <si>
    <t>AEPB(F)120-202U</t>
  </si>
  <si>
    <t>Bovine Semimoon 12x20cm</t>
  </si>
  <si>
    <t>FXS296</t>
  </si>
  <si>
    <t>101063-002</t>
  </si>
  <si>
    <t>Durasphere</t>
  </si>
  <si>
    <t>Needle 15in</t>
  </si>
  <si>
    <t>FXS297</t>
  </si>
  <si>
    <t>AEPB 038-097U</t>
  </si>
  <si>
    <t>Bovine 3.8x9.7cm</t>
  </si>
  <si>
    <t>FXS298</t>
  </si>
  <si>
    <t>AEPB(F)080-060U</t>
  </si>
  <si>
    <t>Bovine 6x8cm</t>
  </si>
  <si>
    <t>FXS299</t>
  </si>
  <si>
    <t>030971</t>
  </si>
  <si>
    <t>Bulking Agent</t>
  </si>
  <si>
    <t>With 3ml Syringe</t>
  </si>
  <si>
    <t>FXS300</t>
  </si>
  <si>
    <t>BA01</t>
  </si>
  <si>
    <t>Bovine 4x10cm</t>
  </si>
  <si>
    <t>FXS301</t>
  </si>
  <si>
    <t>AEPB050-086S</t>
  </si>
  <si>
    <t>Bovine 5x8.6cm</t>
  </si>
  <si>
    <t>FXS311</t>
  </si>
  <si>
    <t>1050165</t>
  </si>
  <si>
    <t>LapFix</t>
  </si>
  <si>
    <t>FXS312</t>
  </si>
  <si>
    <t>1052008</t>
  </si>
  <si>
    <t>FXS313</t>
  </si>
  <si>
    <t>PV411056F1</t>
  </si>
  <si>
    <t>FXS314</t>
  </si>
  <si>
    <t>0314001EU</t>
  </si>
  <si>
    <t>Porcine Dermis Rectangular 3x14 cm</t>
  </si>
  <si>
    <t>FXS315</t>
  </si>
  <si>
    <t>0416001EU</t>
  </si>
  <si>
    <t>Porcine Dermis Rectangular 4x16 cm</t>
  </si>
  <si>
    <t>FXS316</t>
  </si>
  <si>
    <t>0516001EU</t>
  </si>
  <si>
    <t>Porcine Dermis Rectangular 5x16 cm</t>
  </si>
  <si>
    <t>FXS317</t>
  </si>
  <si>
    <t>0608001EU</t>
  </si>
  <si>
    <t>Porcine Dermis Rectangular 6x8 cm</t>
  </si>
  <si>
    <t>FXS318</t>
  </si>
  <si>
    <t>06161097EU</t>
  </si>
  <si>
    <t>Artia</t>
  </si>
  <si>
    <t>Porcine Dermis Rectangular 6x16 cm</t>
  </si>
  <si>
    <t>FXS319</t>
  </si>
  <si>
    <t>0808001EU</t>
  </si>
  <si>
    <t>Porcine Dermis Rectangular 8x8 cm</t>
  </si>
  <si>
    <t>FXS320</t>
  </si>
  <si>
    <t>0808008EU</t>
  </si>
  <si>
    <t>FXS321</t>
  </si>
  <si>
    <t>08161097EU</t>
  </si>
  <si>
    <t>FXS322</t>
  </si>
  <si>
    <t>0820001EU</t>
  </si>
  <si>
    <t>Porcine Dermis Rectangular 8x20 cm</t>
  </si>
  <si>
    <t>FXS325</t>
  </si>
  <si>
    <t>08201097EU</t>
  </si>
  <si>
    <t>FXS326</t>
  </si>
  <si>
    <t>1010002EU</t>
  </si>
  <si>
    <t>Porcine Dermis Rectangular 10x10 cm</t>
  </si>
  <si>
    <t>FXS330</t>
  </si>
  <si>
    <t>1010008EU</t>
  </si>
  <si>
    <t>FXS332</t>
  </si>
  <si>
    <t>1016001EU</t>
  </si>
  <si>
    <t>Porcine Dermis Rectangular 10x16 cm</t>
  </si>
  <si>
    <t>FXS333</t>
  </si>
  <si>
    <t>1016002PEU</t>
  </si>
  <si>
    <t>Perforated Porcine Dermis Rectangular 10x16 cm</t>
  </si>
  <si>
    <t>FXS334</t>
  </si>
  <si>
    <t>10161097EU</t>
  </si>
  <si>
    <t>FXS335</t>
  </si>
  <si>
    <t>1025002EU</t>
  </si>
  <si>
    <t>Porcine Dermis Rectangular 10x25 cm</t>
  </si>
  <si>
    <t>FXS337</t>
  </si>
  <si>
    <t>1025002PEU</t>
  </si>
  <si>
    <t>Perforated Porcine Dermis Rectangular 10x25 cm</t>
  </si>
  <si>
    <t>FXS340</t>
  </si>
  <si>
    <t>1525002EU</t>
  </si>
  <si>
    <t>Porcine Dermis Rectangular 15x25 cm</t>
  </si>
  <si>
    <t>FXS342</t>
  </si>
  <si>
    <t>1525002PEU</t>
  </si>
  <si>
    <t>Porcine Dermis Rectangular 15 cm 25 X</t>
  </si>
  <si>
    <t>FXS343</t>
  </si>
  <si>
    <t>1620002EU</t>
  </si>
  <si>
    <t>Porcine Dermis Rectangular 16x20 cm</t>
  </si>
  <si>
    <t>FXS344</t>
  </si>
  <si>
    <t>1620002PEU</t>
  </si>
  <si>
    <t>Perforated Porcine Dermis Rectangular 16x20 cm</t>
  </si>
  <si>
    <t>FXS347</t>
  </si>
  <si>
    <t>16201097EU</t>
  </si>
  <si>
    <t>FXS349</t>
  </si>
  <si>
    <t>16201097PEU</t>
  </si>
  <si>
    <t>FXS351</t>
  </si>
  <si>
    <t>2020002EU</t>
  </si>
  <si>
    <t>Porcine Dermis Rectangular 20x20 cm</t>
  </si>
  <si>
    <t>FXS354</t>
  </si>
  <si>
    <t>2020002PEU</t>
  </si>
  <si>
    <t>Perforated Porcine Dermis Rectangular 20x20 cm</t>
  </si>
  <si>
    <t>FXS358</t>
  </si>
  <si>
    <t>2025002EU</t>
  </si>
  <si>
    <t>Porcine Dermis Rectangular 20x25 cm</t>
  </si>
  <si>
    <t>FXS360</t>
  </si>
  <si>
    <t>2025002PEU</t>
  </si>
  <si>
    <t>FXS361</t>
  </si>
  <si>
    <t>2030002PEU</t>
  </si>
  <si>
    <t>Perforated Porcine Dermis Rectangular 20x30 cm</t>
  </si>
  <si>
    <t>FXS362</t>
  </si>
  <si>
    <t>2040002PEU</t>
  </si>
  <si>
    <t>Porcine Dermis Rectangular 20x40 cm</t>
  </si>
  <si>
    <t>FXS364</t>
  </si>
  <si>
    <t>2540002PEU</t>
  </si>
  <si>
    <t>Porcine Dermis Rectangular 25x40 cm</t>
  </si>
  <si>
    <t>FXS366</t>
  </si>
  <si>
    <t>CL1097EU</t>
  </si>
  <si>
    <t>Porcine Dermis Oval 10.7x21.5 cm</t>
  </si>
  <si>
    <t>FXS367</t>
  </si>
  <si>
    <t>CO3+ 1015 S</t>
  </si>
  <si>
    <t>Polypropylene 10x15cm 126gsm</t>
  </si>
  <si>
    <t>FXS368</t>
  </si>
  <si>
    <t>CL1097PEU</t>
  </si>
  <si>
    <t>Perforated Porcine Dermis Oval 10.7x21.5 cm</t>
  </si>
  <si>
    <t>FXS370</t>
  </si>
  <si>
    <t>CM1097EU</t>
  </si>
  <si>
    <t>Porcine Dermis Oval 9.6x19.3 cm</t>
  </si>
  <si>
    <t>FXS372</t>
  </si>
  <si>
    <t>CM1097PEU</t>
  </si>
  <si>
    <t>Perforated Porcine Dermis Oval 9.6x19.3 cm</t>
  </si>
  <si>
    <t>FXS373</t>
  </si>
  <si>
    <t>CO3+ 1115 MB</t>
  </si>
  <si>
    <t>Polypropylene 11x15cm 126gsm</t>
  </si>
  <si>
    <t>FXS374</t>
  </si>
  <si>
    <t>CON1001EU</t>
  </si>
  <si>
    <t>Porcine Dermis Oval 8x16 cm</t>
  </si>
  <si>
    <t>FXS375</t>
  </si>
  <si>
    <t>CON3001EU</t>
  </si>
  <si>
    <t>Porcine Dermis Oval 10.5x21 cm</t>
  </si>
  <si>
    <t>FXS376</t>
  </si>
  <si>
    <t>CO3+ 1515 S</t>
  </si>
  <si>
    <t>Polypropylene 15x15cm 126gsm</t>
  </si>
  <si>
    <t>FXS377</t>
  </si>
  <si>
    <t>CO3A 1115 D+</t>
  </si>
  <si>
    <t>FXS378</t>
  </si>
  <si>
    <t>CS1097EU</t>
  </si>
  <si>
    <t>Porcine Dermis Oval 7.3x14.7 cm</t>
  </si>
  <si>
    <t>FXS380</t>
  </si>
  <si>
    <t>CO3A 1115 G+</t>
  </si>
  <si>
    <t>FXS386</t>
  </si>
  <si>
    <t>IS 180 15202 VL</t>
  </si>
  <si>
    <t>FXS387</t>
  </si>
  <si>
    <t>SM2 1015 S</t>
  </si>
  <si>
    <t>Polypropylene 10x15cm 110gsm</t>
  </si>
  <si>
    <t>FXS388</t>
  </si>
  <si>
    <t>CS1097PEU</t>
  </si>
  <si>
    <t>Perforated Porcine Dermis Oval 7.3x14.7 cm</t>
  </si>
  <si>
    <t>FXS389</t>
  </si>
  <si>
    <t>CXL1097PEU</t>
  </si>
  <si>
    <t>Perforated Porcine Dermis Oval 11.8x23.7 cm</t>
  </si>
  <si>
    <t>FXS393</t>
  </si>
  <si>
    <t>PMD0410FT</t>
  </si>
  <si>
    <t>Promesh</t>
  </si>
  <si>
    <t>Pre Cut 1mm 4x10cm 45gsm</t>
  </si>
  <si>
    <t>FXS394</t>
  </si>
  <si>
    <t>PMD0611FT</t>
  </si>
  <si>
    <t>Pre Cut 1mm 6x11cm 45gsm</t>
  </si>
  <si>
    <t>FXS395</t>
  </si>
  <si>
    <t>PMD0613FT</t>
  </si>
  <si>
    <t>Pre Cut 1mm 6x13cm 45gsm</t>
  </si>
  <si>
    <t>FXS396</t>
  </si>
  <si>
    <t>PPL0611FT</t>
  </si>
  <si>
    <t>Promesh Light</t>
  </si>
  <si>
    <t>Pre Cut 1mm 6x11cm 28gsm</t>
  </si>
  <si>
    <t>FXS397</t>
  </si>
  <si>
    <t>PM0410FT</t>
  </si>
  <si>
    <t>Pre Cut 1mm 4x10cm 97gsm</t>
  </si>
  <si>
    <t>FXS398</t>
  </si>
  <si>
    <t>PM0508FT</t>
  </si>
  <si>
    <t>Pre Cut 1mm 5x08cm 97gsm</t>
  </si>
  <si>
    <t>FXS399</t>
  </si>
  <si>
    <t>PM0511FTH</t>
  </si>
  <si>
    <t>Pre Cut 1mm 5x11cm 97gsm</t>
  </si>
  <si>
    <t>FXS400</t>
  </si>
  <si>
    <t>PM0610FTR</t>
  </si>
  <si>
    <t>Knitted Polypropylene Monofilament 1mm 06x10cm 97gsm</t>
  </si>
  <si>
    <t>FXS401</t>
  </si>
  <si>
    <t>SM2+ 1114 MA</t>
  </si>
  <si>
    <t>Polypropylene 11x14cm 113gsm</t>
  </si>
  <si>
    <t>FXS402</t>
  </si>
  <si>
    <t>PM0611FT</t>
  </si>
  <si>
    <t>Pre Cut 1mm 6x11cm 97gsm</t>
  </si>
  <si>
    <t>FXS403</t>
  </si>
  <si>
    <t>SM2+1515S</t>
  </si>
  <si>
    <t>Polypropylene 15x15cm 113gsm</t>
  </si>
  <si>
    <t>FXS404</t>
  </si>
  <si>
    <t>SM21515S</t>
  </si>
  <si>
    <t>FXS405</t>
  </si>
  <si>
    <t>SM21520S</t>
  </si>
  <si>
    <t>Polypropylene 15x20cm 110gsm</t>
  </si>
  <si>
    <t>FXS406</t>
  </si>
  <si>
    <t>PM0613FT</t>
  </si>
  <si>
    <t>Pre Cut 1mm 6x13cm 97gsm</t>
  </si>
  <si>
    <t>FXS407</t>
  </si>
  <si>
    <t>PM0613FTM</t>
  </si>
  <si>
    <t>FXS408</t>
  </si>
  <si>
    <t>SM3 1520 S</t>
  </si>
  <si>
    <t>Polypropylene 15x20cm 120gsm</t>
  </si>
  <si>
    <t>FXS409</t>
  </si>
  <si>
    <t>ANATT1014D</t>
  </si>
  <si>
    <t>Anatomical 1mm 10x14cm 90gsm</t>
  </si>
  <si>
    <t>FXS410</t>
  </si>
  <si>
    <t>ANATT1014G</t>
  </si>
  <si>
    <t>FXS411</t>
  </si>
  <si>
    <t>SM3 3030 S</t>
  </si>
  <si>
    <t>Polypropylene 30x30cm 120gsm</t>
  </si>
  <si>
    <t>FXS412</t>
  </si>
  <si>
    <t>ANATT1115D</t>
  </si>
  <si>
    <t>Anatomical 1mm 11x15cm 90gsm</t>
  </si>
  <si>
    <t>FXS413</t>
  </si>
  <si>
    <t>ANATT1115G</t>
  </si>
  <si>
    <t>FXS414</t>
  </si>
  <si>
    <t>ANATT1315D</t>
  </si>
  <si>
    <t>Anatomical 1mm 13x15cm 90gsm</t>
  </si>
  <si>
    <t>FXS415</t>
  </si>
  <si>
    <t>ANATT1315G</t>
  </si>
  <si>
    <t>FXS416</t>
  </si>
  <si>
    <t>SMA 1115 D</t>
  </si>
  <si>
    <t>Polypropylene 11x15cm 113gsm</t>
  </si>
  <si>
    <t>FXS417</t>
  </si>
  <si>
    <t>SMA 1115 G</t>
  </si>
  <si>
    <t>FXS418</t>
  </si>
  <si>
    <t>SMA1115D</t>
  </si>
  <si>
    <t>FXS419</t>
  </si>
  <si>
    <t>SMA1115G</t>
  </si>
  <si>
    <t>FXS420</t>
  </si>
  <si>
    <t>SMH 0611 S</t>
  </si>
  <si>
    <t>Polypropylene 6x11cm 55gsm</t>
  </si>
  <si>
    <t>FXS421</t>
  </si>
  <si>
    <t>SMH 1015 S</t>
  </si>
  <si>
    <t>Polypropylene 10x15cm 55gsm</t>
  </si>
  <si>
    <t>FXS422</t>
  </si>
  <si>
    <t>SMH 1515 S</t>
  </si>
  <si>
    <t>Polypropylene 15x15cm 55gsm</t>
  </si>
  <si>
    <t>FXS423</t>
  </si>
  <si>
    <t>SMH1515S</t>
  </si>
  <si>
    <t>FXS424</t>
  </si>
  <si>
    <t>SMH2 0611 S</t>
  </si>
  <si>
    <t>FXS425</t>
  </si>
  <si>
    <t>SMH2 1015 S</t>
  </si>
  <si>
    <t>FXS426</t>
  </si>
  <si>
    <t>SMH2 1515 S</t>
  </si>
  <si>
    <t>FXS427</t>
  </si>
  <si>
    <t>SMH2 2030 S</t>
  </si>
  <si>
    <t>Polypropylene 1mm2 20x30cm 55gsm</t>
  </si>
  <si>
    <t>FXS428</t>
  </si>
  <si>
    <t>SMH2 3030 S</t>
  </si>
  <si>
    <t>FXS429</t>
  </si>
  <si>
    <t>SMH20611-10S</t>
  </si>
  <si>
    <t>FXS431</t>
  </si>
  <si>
    <t>SMH21015-10S</t>
  </si>
  <si>
    <t>FXS433</t>
  </si>
  <si>
    <t>SMH21015S</t>
  </si>
  <si>
    <t>FXS434</t>
  </si>
  <si>
    <t>SMH21515-10S</t>
  </si>
  <si>
    <t>FXS435</t>
  </si>
  <si>
    <t>SMH21515S</t>
  </si>
  <si>
    <t>FXS437</t>
  </si>
  <si>
    <t>SMH23030-05S</t>
  </si>
  <si>
    <t>Polypropylene 30x30cm 55gsm</t>
  </si>
  <si>
    <t>FXS438</t>
  </si>
  <si>
    <t>SMH23030S</t>
  </si>
  <si>
    <t>FXS439</t>
  </si>
  <si>
    <t>SMP 75958 X</t>
  </si>
  <si>
    <t>Polypropylene 7.5x5.5cm 80gsm</t>
  </si>
  <si>
    <t>FXS440</t>
  </si>
  <si>
    <t>SMP 95958 X</t>
  </si>
  <si>
    <t>Polypropylene 9.5x5.5cm 80gsm</t>
  </si>
  <si>
    <t>FXS441</t>
  </si>
  <si>
    <t>SMX 1015 S</t>
  </si>
  <si>
    <t>Polypropylene 1mm2 10x15cm 80gsm</t>
  </si>
  <si>
    <t>FXS442</t>
  </si>
  <si>
    <t>SMX 1515 S</t>
  </si>
  <si>
    <t>Polypropylene 0.49mm2 15x15cm 80gsm</t>
  </si>
  <si>
    <t>FXS443</t>
  </si>
  <si>
    <t>SMX 3030 S</t>
  </si>
  <si>
    <t>Polypropylene 0.49mm2 30x30cm 80gsm</t>
  </si>
  <si>
    <t>FXS444</t>
  </si>
  <si>
    <t>SMX0611-10S</t>
  </si>
  <si>
    <t>Polypropylene 0.49mm2 6x11cm 80gsm</t>
  </si>
  <si>
    <t>FXS445</t>
  </si>
  <si>
    <t>SMX1015-10S</t>
  </si>
  <si>
    <t>Polypropylene 0.49mm2 10x15cm 80gsm</t>
  </si>
  <si>
    <t>FXS446</t>
  </si>
  <si>
    <t>SMX1015S</t>
  </si>
  <si>
    <t>FXS447</t>
  </si>
  <si>
    <t>SMX1515-10S</t>
  </si>
  <si>
    <t>FXS448</t>
  </si>
  <si>
    <t>SMX1515S</t>
  </si>
  <si>
    <t>FXS449</t>
  </si>
  <si>
    <t>SMX3030-05S</t>
  </si>
  <si>
    <t>FXS450</t>
  </si>
  <si>
    <t>SMX3030S</t>
  </si>
  <si>
    <t>FXS451</t>
  </si>
  <si>
    <t>MFD15A</t>
  </si>
  <si>
    <t>MERIL LIFE SCIENCES</t>
  </si>
  <si>
    <t>Profound A</t>
  </si>
  <si>
    <t>FXS452</t>
  </si>
  <si>
    <t>MFD15N</t>
  </si>
  <si>
    <t>Profound N</t>
  </si>
  <si>
    <t>FXS453</t>
  </si>
  <si>
    <t>MFD30A</t>
  </si>
  <si>
    <t>FXS454</t>
  </si>
  <si>
    <t>MFD30N</t>
  </si>
  <si>
    <t>FXS455</t>
  </si>
  <si>
    <t>112700</t>
  </si>
  <si>
    <t>Patch 0.55mm2 5x10cm 105.4gsm</t>
  </si>
  <si>
    <t>FXS456</t>
  </si>
  <si>
    <t>112710</t>
  </si>
  <si>
    <t>FXS457</t>
  </si>
  <si>
    <t>117012</t>
  </si>
  <si>
    <t>Soft Mesh</t>
  </si>
  <si>
    <t>Patch 6.29mm2 5x10cm 43.7gsm</t>
  </si>
  <si>
    <t>FXS458</t>
  </si>
  <si>
    <t>117013</t>
  </si>
  <si>
    <t>FXS459</t>
  </si>
  <si>
    <t>117014</t>
  </si>
  <si>
    <t>Patch 6.29mm2 6x14cm 43.7gsm</t>
  </si>
  <si>
    <t>FXS460</t>
  </si>
  <si>
    <t>117015</t>
  </si>
  <si>
    <t>FXS461</t>
  </si>
  <si>
    <t>115610</t>
  </si>
  <si>
    <t>Modified Onflex</t>
  </si>
  <si>
    <t>Anatomical 3.94mm2 9x14cm 208gsm</t>
  </si>
  <si>
    <t>FXS462</t>
  </si>
  <si>
    <t>115611</t>
  </si>
  <si>
    <t>Anatomical 3.94mm2 11x16cm 208gsm</t>
  </si>
  <si>
    <t>FXS463</t>
  </si>
  <si>
    <t>117170</t>
  </si>
  <si>
    <t>FXS464</t>
  </si>
  <si>
    <t>117180</t>
  </si>
  <si>
    <t>FXS465</t>
  </si>
  <si>
    <t>0134113</t>
  </si>
  <si>
    <t>Composix LP</t>
  </si>
  <si>
    <t>Oval 6.29mm2 26x34cm 217.9gsm</t>
  </si>
  <si>
    <t>FXS466</t>
  </si>
  <si>
    <t>0134790</t>
  </si>
  <si>
    <t>Oval 6.29mm2 18x24cm 217.9gsm</t>
  </si>
  <si>
    <t>FXS467</t>
  </si>
  <si>
    <t>0134810</t>
  </si>
  <si>
    <t>Oval 6.29mm2 21x26cm 217.9gsm</t>
  </si>
  <si>
    <t>FXS468</t>
  </si>
  <si>
    <t>1161010</t>
  </si>
  <si>
    <t>Porcine Collagen 10x10cm</t>
  </si>
  <si>
    <t>FXS469</t>
  </si>
  <si>
    <t>1161520</t>
  </si>
  <si>
    <t>Porcine Collagen 15x20cm</t>
  </si>
  <si>
    <t>FXS470</t>
  </si>
  <si>
    <t>1161525</t>
  </si>
  <si>
    <t>Porcine Collagen 15x25cm</t>
  </si>
  <si>
    <t>FXS471</t>
  </si>
  <si>
    <t>1161928</t>
  </si>
  <si>
    <t>Porcine Collagen 19x28cm</t>
  </si>
  <si>
    <t>FXS472</t>
  </si>
  <si>
    <t>1161935</t>
  </si>
  <si>
    <t>Porcine Collagen 19x35cm</t>
  </si>
  <si>
    <t>FXS474</t>
  </si>
  <si>
    <t>1162025</t>
  </si>
  <si>
    <t>Porcine Collagen 20x25cm</t>
  </si>
  <si>
    <t>FXS477</t>
  </si>
  <si>
    <t>1163045</t>
  </si>
  <si>
    <t>Porcine Collagen 30x45cm</t>
  </si>
  <si>
    <t>FXS478</t>
  </si>
  <si>
    <t>1191530G</t>
  </si>
  <si>
    <t>Rectangle 0.41mm2 15x30cm 149.4gsm</t>
  </si>
  <si>
    <t>FXS479</t>
  </si>
  <si>
    <t>1192040G</t>
  </si>
  <si>
    <t>Rectangle 0.41mm2 20x40cm 149.4gsm</t>
  </si>
  <si>
    <t>FXS480</t>
  </si>
  <si>
    <t>1193045G</t>
  </si>
  <si>
    <t>Rectangle 0.41mm2 30x45cm 149.4gsm</t>
  </si>
  <si>
    <t>FXS481</t>
  </si>
  <si>
    <t>1195050G</t>
  </si>
  <si>
    <t>Rectangle 0.41mm2 50x50cm 149.4gsm</t>
  </si>
  <si>
    <t>FXS482</t>
  </si>
  <si>
    <t>1200008G</t>
  </si>
  <si>
    <t>Phasix ST</t>
  </si>
  <si>
    <t>Circle 0.73mm2 8x8cm 210.8gsm</t>
  </si>
  <si>
    <t>FXS483</t>
  </si>
  <si>
    <t>1200011G</t>
  </si>
  <si>
    <t>Circle 0.73mm2 11x11cm 210.8gsm</t>
  </si>
  <si>
    <t>FXS484</t>
  </si>
  <si>
    <t>1200015G</t>
  </si>
  <si>
    <t>Circle 0.73mm2 15x15cm 210.8gsm</t>
  </si>
  <si>
    <t>FXS485</t>
  </si>
  <si>
    <t>1200710G</t>
  </si>
  <si>
    <t>Rectangle 0.73mm2 7x10cm 210.8gsm</t>
  </si>
  <si>
    <t>FXS486</t>
  </si>
  <si>
    <t>1201010G</t>
  </si>
  <si>
    <t>Rectangle 0.73mm2 10x10cm 210.8gsm</t>
  </si>
  <si>
    <t>FXS487</t>
  </si>
  <si>
    <t>1201015G</t>
  </si>
  <si>
    <t>Rectangle 0.73mm2 10x15cm 210.8gsm</t>
  </si>
  <si>
    <t>FXS488</t>
  </si>
  <si>
    <t>1201020G</t>
  </si>
  <si>
    <t>Rectangle 0.73mm2 10x20cm 210.8gsm</t>
  </si>
  <si>
    <t>FXS489</t>
  </si>
  <si>
    <t>1201325G</t>
  </si>
  <si>
    <t>Rectangle 0.73mm2 13x25cm 210.8gsm</t>
  </si>
  <si>
    <t>FXS490</t>
  </si>
  <si>
    <t>1201520G</t>
  </si>
  <si>
    <t>Rectangle 0.73mm2 15x20cm 210.8gsm</t>
  </si>
  <si>
    <t>FXS491</t>
  </si>
  <si>
    <t>1202025G</t>
  </si>
  <si>
    <t>Rectangle 0.73mm2 20x25cm 210.8gsm</t>
  </si>
  <si>
    <t>FXS492</t>
  </si>
  <si>
    <t>1202530G</t>
  </si>
  <si>
    <t>Rectangle 0.73mm2 25x30cm 210.8gsm</t>
  </si>
  <si>
    <t>FXS493</t>
  </si>
  <si>
    <t>1203035G</t>
  </si>
  <si>
    <t>Rectangle 0.73mm2 30x35cm 210.8gsm</t>
  </si>
  <si>
    <t>FXS494</t>
  </si>
  <si>
    <t>5954610</t>
  </si>
  <si>
    <t>FXS495</t>
  </si>
  <si>
    <t>5955124</t>
  </si>
  <si>
    <t>Oval 0.25mm2 30x35cm 212.8gsm</t>
  </si>
  <si>
    <t>FXS496</t>
  </si>
  <si>
    <t>FXS497</t>
  </si>
  <si>
    <t>5990011</t>
  </si>
  <si>
    <t>Ventralight ST with Echo 2</t>
  </si>
  <si>
    <t>FXS498</t>
  </si>
  <si>
    <t>5990015</t>
  </si>
  <si>
    <t>FXS499</t>
  </si>
  <si>
    <t>5990020</t>
  </si>
  <si>
    <t>FXS500</t>
  </si>
  <si>
    <t>5991015</t>
  </si>
  <si>
    <t>FXS501</t>
  </si>
  <si>
    <t>5991520</t>
  </si>
  <si>
    <t>FXS502</t>
  </si>
  <si>
    <t>5991525</t>
  </si>
  <si>
    <t>FXS503</t>
  </si>
  <si>
    <t>5991823</t>
  </si>
  <si>
    <t>FXS504</t>
  </si>
  <si>
    <t>5992025</t>
  </si>
  <si>
    <t>FXS505</t>
  </si>
  <si>
    <t>5992533</t>
  </si>
  <si>
    <t>Ellipse 0.25mm2 25x33cm 212.8gsm</t>
  </si>
  <si>
    <t>FXS506</t>
  </si>
  <si>
    <t>5993035</t>
  </si>
  <si>
    <t>Rectangle 0.25mm2 30x36cm 212.8gsm</t>
  </si>
  <si>
    <t>FXS507</t>
  </si>
  <si>
    <t>112950</t>
  </si>
  <si>
    <t>Perfix Plug</t>
  </si>
  <si>
    <t>Plug 0.55mm2 3x3cm 114.5gsm</t>
  </si>
  <si>
    <t>FXS508</t>
  </si>
  <si>
    <t>112960</t>
  </si>
  <si>
    <t>Plug 0.55mm2 3x4cm 114.5gsm</t>
  </si>
  <si>
    <t>FXS509</t>
  </si>
  <si>
    <t>112970</t>
  </si>
  <si>
    <t>Plug 0.55mm2 4x5cm 114.5gsm</t>
  </si>
  <si>
    <t>FXS510</t>
  </si>
  <si>
    <t>112980</t>
  </si>
  <si>
    <t>FXS511</t>
  </si>
  <si>
    <t>134114</t>
  </si>
  <si>
    <t>Rectangle 6.29mm2 26x36cm 217.9gsm</t>
  </si>
  <si>
    <t>FXS512</t>
  </si>
  <si>
    <t>IP070215F1</t>
  </si>
  <si>
    <t>FXS513</t>
  </si>
  <si>
    <t>PCDN1</t>
  </si>
  <si>
    <t>Rectangle Large Pore 10x20cm 44gsm</t>
  </si>
  <si>
    <t>FXS514</t>
  </si>
  <si>
    <t>PCDD1</t>
  </si>
  <si>
    <t>Oval Large Pore 10x15cm 44gsm</t>
  </si>
  <si>
    <t>FXS515</t>
  </si>
  <si>
    <t>PPM1508X3</t>
  </si>
  <si>
    <t>FXS516</t>
  </si>
  <si>
    <t>PPM1508X6</t>
  </si>
  <si>
    <t>FXS517</t>
  </si>
  <si>
    <t>PPM1510X3</t>
  </si>
  <si>
    <t>FXS518</t>
  </si>
  <si>
    <t>PPM1510X6</t>
  </si>
  <si>
    <t>FXS519</t>
  </si>
  <si>
    <t>PPM1515X6</t>
  </si>
  <si>
    <t>FXS520</t>
  </si>
  <si>
    <t>PPM2020X3</t>
  </si>
  <si>
    <t>FXS521</t>
  </si>
  <si>
    <t>PPM3030X3</t>
  </si>
  <si>
    <t>FXS522</t>
  </si>
  <si>
    <t>PPM4530X3</t>
  </si>
  <si>
    <t>Polypropylene 2.2mm 45x30 46gsm</t>
  </si>
  <si>
    <t>FXS524</t>
  </si>
  <si>
    <t>LPG1510X2</t>
  </si>
  <si>
    <t>Lap Progrip</t>
  </si>
  <si>
    <t>FXS525</t>
  </si>
  <si>
    <t>PPMK1106X3</t>
  </si>
  <si>
    <t>Rectangle 2.2mm2 11x6cm 46gsm</t>
  </si>
  <si>
    <t>FXS526</t>
  </si>
  <si>
    <t>PPMK1106X6</t>
  </si>
  <si>
    <t>FXS527</t>
  </si>
  <si>
    <t>PPMK1508X3</t>
  </si>
  <si>
    <t>Rectangle 2.2mm2 15x8cm 46gsm</t>
  </si>
  <si>
    <t>FXS528</t>
  </si>
  <si>
    <t>PPMK1508X6</t>
  </si>
  <si>
    <t>FXS529</t>
  </si>
  <si>
    <t>M0068318261</t>
  </si>
  <si>
    <t>Shaft 3mm Head 6.3mm Carrier 1.2mm 8.2g</t>
  </si>
  <si>
    <t>FXS530</t>
  </si>
  <si>
    <t>M0068332231</t>
  </si>
  <si>
    <t>Mesh Suture Polyester 48In Size 0 2 Tapercuts</t>
  </si>
  <si>
    <t>FXS531</t>
  </si>
  <si>
    <t>M0068332341</t>
  </si>
  <si>
    <t>Mesh Suture Polypropylene 48In Size 0 2 Tapercuts</t>
  </si>
  <si>
    <t>FXS532</t>
  </si>
  <si>
    <t>M0068332451</t>
  </si>
  <si>
    <t>Mesh Suture Bondek Plus 48In Size 0 2 Tapercuts</t>
  </si>
  <si>
    <t>FXS534</t>
  </si>
  <si>
    <t>M0068332351</t>
  </si>
  <si>
    <t>Mesh Suture Polypro 36In Size 0 Tapercut Curved</t>
  </si>
  <si>
    <t>FXS535</t>
  </si>
  <si>
    <t>M0068331371</t>
  </si>
  <si>
    <t>Mesh Suture Monodek 48In Size 0 Tapercut Curved</t>
  </si>
  <si>
    <t>FXS536</t>
  </si>
  <si>
    <t>IB05MB15S</t>
  </si>
  <si>
    <t>Glue 0.5ml With Mb4 15cm Introducer</t>
  </si>
  <si>
    <t>FXS537</t>
  </si>
  <si>
    <t>IB05MB45G</t>
  </si>
  <si>
    <t>Glue 0.5ml With 45cm Introducer</t>
  </si>
  <si>
    <t>FXS538</t>
  </si>
  <si>
    <t>IB10MB15G</t>
  </si>
  <si>
    <t>Glue 1ml With 15cm Introducer</t>
  </si>
  <si>
    <t>FXS539</t>
  </si>
  <si>
    <t>IB10MB15S</t>
  </si>
  <si>
    <t>Glue 1ml With Mb4 15cm</t>
  </si>
  <si>
    <t>FXS540</t>
  </si>
  <si>
    <t>IB10MB45G</t>
  </si>
  <si>
    <t>Glue 1ml With 45cm Introduce</t>
  </si>
  <si>
    <t>FXS541</t>
  </si>
  <si>
    <t>IB15MB15S</t>
  </si>
  <si>
    <t>Glue 1.5ml With Mb4 15cm</t>
  </si>
  <si>
    <t>FXS542</t>
  </si>
  <si>
    <t>AM6012</t>
  </si>
  <si>
    <t>Polypropylene 6x11cm 50gsm</t>
  </si>
  <si>
    <t>FXS543</t>
  </si>
  <si>
    <t>SMH20611S</t>
  </si>
  <si>
    <t>FXS544</t>
  </si>
  <si>
    <t>PNP6X3</t>
  </si>
  <si>
    <t>Circle 1.5mm2 6cm 75gsm</t>
  </si>
  <si>
    <t>FXS545</t>
  </si>
  <si>
    <t>FXS558</t>
  </si>
  <si>
    <t>FBRX06L</t>
  </si>
  <si>
    <t>Braxon Fast</t>
  </si>
  <si>
    <t>Tissue Matrix Pre-shaped for total coverage of the Breast implants - Large</t>
  </si>
  <si>
    <t>FXS559</t>
  </si>
  <si>
    <t>NT714-3D</t>
  </si>
  <si>
    <t>Native 3D</t>
  </si>
  <si>
    <t>Tissue Matrix 14cmX7cmX7cmX0.6mm</t>
  </si>
  <si>
    <t>FXS560</t>
  </si>
  <si>
    <t>NT816-3D</t>
  </si>
  <si>
    <t>Tissue Matrix 16cmX8cmX8cmX0.6mm</t>
  </si>
  <si>
    <t>FXS561</t>
  </si>
  <si>
    <t>FBRX06S</t>
  </si>
  <si>
    <t>Tissue Matrix Pre-shaped for total coverage of the Breast implants - Small</t>
  </si>
  <si>
    <t>FXS562</t>
  </si>
  <si>
    <t>FBRX06M</t>
  </si>
  <si>
    <t>Tissue Matrix Pre-shaped for total coverage of the Breast implants - Medium</t>
  </si>
  <si>
    <t>FXS592</t>
  </si>
  <si>
    <t>GKFR2025E</t>
  </si>
  <si>
    <t>GORE SYNECOR</t>
  </si>
  <si>
    <t>Intraperitoneal 20cm x 25cm rectangle composite</t>
  </si>
  <si>
    <t>FXS593</t>
  </si>
  <si>
    <t>GKFV1015E</t>
  </si>
  <si>
    <t>Intraperitoneal 10cm x 15cm oval composite</t>
  </si>
  <si>
    <t>FXS594</t>
  </si>
  <si>
    <t>GKFV1520E</t>
  </si>
  <si>
    <t>Intraperitoneal 15cm x 20cm oval composite</t>
  </si>
  <si>
    <t>FXS595</t>
  </si>
  <si>
    <t>GKFC12E</t>
  </si>
  <si>
    <t>Intraperitoneal 12cm diameter round composite</t>
  </si>
  <si>
    <t>FXS596</t>
  </si>
  <si>
    <t>GKFR2030E</t>
  </si>
  <si>
    <t>Intraperitoneal 20cm x 30cm rectangle composite</t>
  </si>
  <si>
    <t>FXS597</t>
  </si>
  <si>
    <t>F10256-0610G</t>
  </si>
  <si>
    <t>OviTex</t>
  </si>
  <si>
    <t>Ovine With PGA Reinforcement Rectangle 6X10cm</t>
  </si>
  <si>
    <t>FXS598</t>
  </si>
  <si>
    <t>F10248-1012P</t>
  </si>
  <si>
    <t>Ovine With PP Reinforcement Rectangle 10X12cm</t>
  </si>
  <si>
    <t>FXS599</t>
  </si>
  <si>
    <t>F10248-2020P</t>
  </si>
  <si>
    <t>Ovine With PP Reinforcement Rectangle 20X20cm</t>
  </si>
  <si>
    <t>FXS600</t>
  </si>
  <si>
    <t>F10248-2540P</t>
  </si>
  <si>
    <t>Ovine With PP Reinforcement Rectangle 25X40cm</t>
  </si>
  <si>
    <t>FXS601</t>
  </si>
  <si>
    <t>F10244-1020P</t>
  </si>
  <si>
    <t>Ovine With PP Reinforcement Rectangle 10X20cm</t>
  </si>
  <si>
    <t>FXS602</t>
  </si>
  <si>
    <t>F10246-2540P</t>
  </si>
  <si>
    <t>FXS603</t>
  </si>
  <si>
    <t>F10256-0408G</t>
  </si>
  <si>
    <t>Ovine With PGA Reinforcement Rectangle 4X8cm</t>
  </si>
  <si>
    <t>FXS604</t>
  </si>
  <si>
    <t>F10246-0408P</t>
  </si>
  <si>
    <t>Ovine With PP Reinforcement Rectangle 4X8cm</t>
  </si>
  <si>
    <t>FXS605</t>
  </si>
  <si>
    <t>F10246-1012P</t>
  </si>
  <si>
    <t>FXS606</t>
  </si>
  <si>
    <t>F10244-2540P</t>
  </si>
  <si>
    <t>FXS607</t>
  </si>
  <si>
    <t>F10246-1822P</t>
  </si>
  <si>
    <t>Ovine With PP Reinforcement Rectangle 18X22cm</t>
  </si>
  <si>
    <t>FXS608</t>
  </si>
  <si>
    <t>F10246-0610P</t>
  </si>
  <si>
    <t>Ovine With PP Reinforcement Rectangle 6X10cm</t>
  </si>
  <si>
    <t>FXS609</t>
  </si>
  <si>
    <t>F10248-2530P</t>
  </si>
  <si>
    <t>Ovine With PP Reinforcement Rectangle 25X30cm</t>
  </si>
  <si>
    <t>FXS610</t>
  </si>
  <si>
    <t>F10258-1020G</t>
  </si>
  <si>
    <t>Ovine With PGA Reinforcement Rectangle 10X20cm</t>
  </si>
  <si>
    <t>FXS611</t>
  </si>
  <si>
    <t>F10244-2530P</t>
  </si>
  <si>
    <t>FXS612</t>
  </si>
  <si>
    <t>F10246-1020P</t>
  </si>
  <si>
    <t>FXS613</t>
  </si>
  <si>
    <t>F10246-2020P</t>
  </si>
  <si>
    <t>FXS614</t>
  </si>
  <si>
    <t>F10246-2530P</t>
  </si>
  <si>
    <t>FXS615</t>
  </si>
  <si>
    <t>F10248-1020P</t>
  </si>
  <si>
    <t>FXS616</t>
  </si>
  <si>
    <t>F10254-0408G</t>
  </si>
  <si>
    <t>FXS617</t>
  </si>
  <si>
    <t>F10254-1012G</t>
  </si>
  <si>
    <t>Ovine With PGA Reinforcement Rectangle 10X12cm</t>
  </si>
  <si>
    <t>FXS618</t>
  </si>
  <si>
    <t>F10256-1012G</t>
  </si>
  <si>
    <t>FXS619</t>
  </si>
  <si>
    <t>F10258-1620G</t>
  </si>
  <si>
    <t>Ovine With PGA Reinforcement Rectangle 16X20cm</t>
  </si>
  <si>
    <t>FXS620</t>
  </si>
  <si>
    <t>F10256-2020G</t>
  </si>
  <si>
    <t>Ovine With PGA Reinforcement Rectangle 20X20cm</t>
  </si>
  <si>
    <t>FXS621</t>
  </si>
  <si>
    <t>F10248-1620P</t>
  </si>
  <si>
    <t>Ovine With PP Reinforcement Rectangle 16X20cm</t>
  </si>
  <si>
    <t>FXS622</t>
  </si>
  <si>
    <t>F10254-2020G</t>
  </si>
  <si>
    <t>FXS623</t>
  </si>
  <si>
    <t>F10246-1620P</t>
  </si>
  <si>
    <t>FXS624</t>
  </si>
  <si>
    <t>F10244-0610P</t>
  </si>
  <si>
    <t>FXS625</t>
  </si>
  <si>
    <t>F10248-1822P</t>
  </si>
  <si>
    <t>FXS626</t>
  </si>
  <si>
    <t>F10256-1020G</t>
  </si>
  <si>
    <t>FXS627</t>
  </si>
  <si>
    <t>F10254-0610G</t>
  </si>
  <si>
    <t>FXS628</t>
  </si>
  <si>
    <t>F10244-0408P</t>
  </si>
  <si>
    <t>FXS629</t>
  </si>
  <si>
    <t>F10256-1620G</t>
  </si>
  <si>
    <t>FXS630</t>
  </si>
  <si>
    <t>F10244-1012P</t>
  </si>
  <si>
    <t>FXS631</t>
  </si>
  <si>
    <t>F10244-1620P</t>
  </si>
  <si>
    <t>FXS632</t>
  </si>
  <si>
    <t>F10244-2020P</t>
  </si>
  <si>
    <t>FXS633</t>
  </si>
  <si>
    <t>F10258-2020G</t>
  </si>
  <si>
    <t>FXS634</t>
  </si>
  <si>
    <t>6000426</t>
  </si>
  <si>
    <t>Square 1mm 30x30cm 65gsm</t>
  </si>
  <si>
    <t>FXS635</t>
  </si>
  <si>
    <t>6000004</t>
  </si>
  <si>
    <t>Rectangle 1mm 10x15cm 16gsm</t>
  </si>
  <si>
    <t>FXS636</t>
  </si>
  <si>
    <t>6000682</t>
  </si>
  <si>
    <t>Rectangle 1mm 6x11cm 35Gm</t>
  </si>
  <si>
    <t>FXS637</t>
  </si>
  <si>
    <t>6000951</t>
  </si>
  <si>
    <t>Square 3mm 15x15cm 24gsm</t>
  </si>
  <si>
    <t>FXS638</t>
  </si>
  <si>
    <t>6000028</t>
  </si>
  <si>
    <t>Rectangle 1mm 20x15cm 16gsm</t>
  </si>
  <si>
    <t>FXS639</t>
  </si>
  <si>
    <t>6000952</t>
  </si>
  <si>
    <t>Rectangle 3mm 20x15cm 24gsm</t>
  </si>
  <si>
    <t>FXS641</t>
  </si>
  <si>
    <t>6000470</t>
  </si>
  <si>
    <t>Rectangle 1mm 10x15cm 65gsm</t>
  </si>
  <si>
    <t>FXS642</t>
  </si>
  <si>
    <t>6000029</t>
  </si>
  <si>
    <t>Square 1mm 15x15cm 16gsm</t>
  </si>
  <si>
    <t>FXS643</t>
  </si>
  <si>
    <t>6000953</t>
  </si>
  <si>
    <t>Square 3mm 30x30cm 24gsm</t>
  </si>
  <si>
    <t>FXS645</t>
  </si>
  <si>
    <t>6000073</t>
  </si>
  <si>
    <t>Square 1mm 30x30cm 35gsm</t>
  </si>
  <si>
    <t>FXS646</t>
  </si>
  <si>
    <t>6000471</t>
  </si>
  <si>
    <t>Square 1mm 15x15cm 65gsm</t>
  </si>
  <si>
    <t>FXS647</t>
  </si>
  <si>
    <t>EG05-08</t>
  </si>
  <si>
    <t>FXS648</t>
  </si>
  <si>
    <t>EG21-08</t>
  </si>
  <si>
    <t>FXS649</t>
  </si>
  <si>
    <t>EG26-08</t>
  </si>
  <si>
    <t>FXS650</t>
  </si>
  <si>
    <t>EG30-08</t>
  </si>
  <si>
    <t>FXS666</t>
  </si>
  <si>
    <t>1064305</t>
  </si>
  <si>
    <t>Polypropylene 0.8mm 2.5x10cm 79gsm</t>
  </si>
  <si>
    <t>FXS667</t>
  </si>
  <si>
    <t>1064335</t>
  </si>
  <si>
    <t>0.8mm 6x12.5cm 79gsm</t>
  </si>
  <si>
    <t>FXS668</t>
  </si>
  <si>
    <t>1064375</t>
  </si>
  <si>
    <t>0.8mm 6x14cm 79gsm</t>
  </si>
  <si>
    <t>FXS669</t>
  </si>
  <si>
    <t>1065140</t>
  </si>
  <si>
    <t>Polypropylene 1.5mm 4.5x10cm 60gsm</t>
  </si>
  <si>
    <t>FXS670</t>
  </si>
  <si>
    <t>1064625</t>
  </si>
  <si>
    <t>Plug With Onlay 0.8mm 3.75x5.10cm 79gsm</t>
  </si>
  <si>
    <t>FXS671</t>
  </si>
  <si>
    <t>1064345</t>
  </si>
  <si>
    <t>0.8mm 4.5x10cm 79gsm</t>
  </si>
  <si>
    <t>FXS672</t>
  </si>
  <si>
    <t>1065060</t>
  </si>
  <si>
    <t>Polypropylene 1.5mm 26x36cm 60gsm</t>
  </si>
  <si>
    <t>FXS673</t>
  </si>
  <si>
    <t>1964910</t>
  </si>
  <si>
    <t>Polypropylene 3.2mm 15x15cm 48gsm</t>
  </si>
  <si>
    <t>FXS674</t>
  </si>
  <si>
    <t>1064415</t>
  </si>
  <si>
    <t>Polypropylene 0.8mm 7.5x7.5cm 79gsm</t>
  </si>
  <si>
    <t>FXS675</t>
  </si>
  <si>
    <t>1064445</t>
  </si>
  <si>
    <t>Polypropylene 0.8mm 5x30cm 79gsm</t>
  </si>
  <si>
    <t>FXS676</t>
  </si>
  <si>
    <t>1065150</t>
  </si>
  <si>
    <t>Polypropylene 1.5mm 6x14cm 60gsm</t>
  </si>
  <si>
    <t>FXS677</t>
  </si>
  <si>
    <t>1964900</t>
  </si>
  <si>
    <t>Polypropylene 3.2mm 30x30cm 48gsm</t>
  </si>
  <si>
    <t>FXS678</t>
  </si>
  <si>
    <t>1964940</t>
  </si>
  <si>
    <t>Polypropylene 3.2mm 20x30cm 48gsm</t>
  </si>
  <si>
    <t>FXS679</t>
  </si>
  <si>
    <t>1064465</t>
  </si>
  <si>
    <t>Polypropylene 0.8mm 26x36cm 79gsm</t>
  </si>
  <si>
    <t>FXS680</t>
  </si>
  <si>
    <t>1964855</t>
  </si>
  <si>
    <t>Polypropylene 1mm 15x20cm 36gsm</t>
  </si>
  <si>
    <t>FXS681</t>
  </si>
  <si>
    <t>1964920</t>
  </si>
  <si>
    <t>Polypropylene 3.2mm 10x15cm 48gsm</t>
  </si>
  <si>
    <t>FXS682</t>
  </si>
  <si>
    <t>1064325</t>
  </si>
  <si>
    <t>0.8mm 5.5x9.5cm 79gsm</t>
  </si>
  <si>
    <t>FXS683</t>
  </si>
  <si>
    <t>1064385</t>
  </si>
  <si>
    <t>0.8mm 4.5 x 10cm 79gsm</t>
  </si>
  <si>
    <t>FXS684</t>
  </si>
  <si>
    <t>1964765</t>
  </si>
  <si>
    <t>1mm 4.5x10cm 36gsm</t>
  </si>
  <si>
    <t>FXS685</t>
  </si>
  <si>
    <t>1964775</t>
  </si>
  <si>
    <t>1.5mm 6x14cm 36gsm</t>
  </si>
  <si>
    <t>FXS686</t>
  </si>
  <si>
    <t>PPDS3530</t>
  </si>
  <si>
    <t>Rectangle 2.2mm2 35x30cm 46gsm</t>
  </si>
  <si>
    <t>FXS687</t>
  </si>
  <si>
    <t>PPDS12</t>
  </si>
  <si>
    <t>Round 2.2mm2 12cm diameter 46gsm</t>
  </si>
  <si>
    <t>FXS688</t>
  </si>
  <si>
    <t>PPDS2520</t>
  </si>
  <si>
    <t>Rectangle 2.2mm2 25x20cm 46gsm</t>
  </si>
  <si>
    <t>FXS689</t>
  </si>
  <si>
    <t>TMP3008G</t>
  </si>
  <si>
    <t>Rectangle 1.4mm2 30x8cm 38gsm</t>
  </si>
  <si>
    <t>FXS690</t>
  </si>
  <si>
    <t>PPDS1510X3</t>
  </si>
  <si>
    <t>Rectangle 2.2mm2 15x10cm 46gsm box of 3</t>
  </si>
  <si>
    <t>FXS691</t>
  </si>
  <si>
    <t>TMP2008G</t>
  </si>
  <si>
    <t>Rectangle 1.4mm2 20x8cm 38gsm</t>
  </si>
  <si>
    <t>FXS692</t>
  </si>
  <si>
    <t>PPDS2015</t>
  </si>
  <si>
    <t>Rectangle 2.2mm2 20x15cm 46gsm</t>
  </si>
  <si>
    <t>FXS693</t>
  </si>
  <si>
    <t>PPDS3020</t>
  </si>
  <si>
    <t>Rectangle 2.2mm2 30x20cm 46gsm</t>
  </si>
  <si>
    <t>FXS694</t>
  </si>
  <si>
    <t>PPDS15X3</t>
  </si>
  <si>
    <t>Round 2.2mm 15cm diameter 46gsm box of 3</t>
  </si>
  <si>
    <t>FXS695</t>
  </si>
  <si>
    <t>PPDS2015X3</t>
  </si>
  <si>
    <t>Rectangle 2.2mm2 20x15cm 46gsm box of 3</t>
  </si>
  <si>
    <t>FXS696</t>
  </si>
  <si>
    <t>TMP1008G</t>
  </si>
  <si>
    <t>Rectangle 1.4mm2 10x8cm 38gsm</t>
  </si>
  <si>
    <t>FXS697</t>
  </si>
  <si>
    <t>PPDS1510</t>
  </si>
  <si>
    <t>Rectangle 2.2mm2 15x10cm 46gsm</t>
  </si>
  <si>
    <t>FXS698</t>
  </si>
  <si>
    <t>PPDS15</t>
  </si>
  <si>
    <t>Round 2.2mm2 15cm diameter 46gsm</t>
  </si>
  <si>
    <t>FXS699</t>
  </si>
  <si>
    <t>PPDS12X3</t>
  </si>
  <si>
    <t>Round 2.2mm2 12m diameter 46gsm box of 3</t>
  </si>
  <si>
    <t>FXS700</t>
  </si>
  <si>
    <t>TMP4008G</t>
  </si>
  <si>
    <t>Rectangle 1.4mm2 40x8cm 38gsm</t>
  </si>
  <si>
    <t>FXS701</t>
  </si>
  <si>
    <t>IS180 1002 VL</t>
  </si>
  <si>
    <t>Circle 10cm 184gsm</t>
  </si>
  <si>
    <t>FXS702</t>
  </si>
  <si>
    <t>IS180 1602 VL</t>
  </si>
  <si>
    <t>FXS703</t>
  </si>
  <si>
    <t>IS180 2030 VO</t>
  </si>
  <si>
    <t>Rectangle 20x30cm 184gsm</t>
  </si>
  <si>
    <t>FXS704</t>
  </si>
  <si>
    <t>SMX 0611 10S</t>
  </si>
  <si>
    <t>FXS705</t>
  </si>
  <si>
    <t>CO3+ 1216 MA</t>
  </si>
  <si>
    <t>Polypropylene 12x16cm 126gsm</t>
  </si>
  <si>
    <t>FXS706</t>
  </si>
  <si>
    <t>IS180 10152 VL</t>
  </si>
  <si>
    <t>Rectangle 10x15cm 184gsm</t>
  </si>
  <si>
    <t>FXS707</t>
  </si>
  <si>
    <t>IS180 15202 VL</t>
  </si>
  <si>
    <t>Rectangle 15.0cmx20cm 184gsm</t>
  </si>
  <si>
    <t>FXS708</t>
  </si>
  <si>
    <t>SM2 1520 S</t>
  </si>
  <si>
    <t>FXS709</t>
  </si>
  <si>
    <t>IS180 2030 S</t>
  </si>
  <si>
    <t>Rectangle 20cmx30cm 184gsm</t>
  </si>
  <si>
    <t>FXS710</t>
  </si>
  <si>
    <t>IS180 2535 S</t>
  </si>
  <si>
    <t>Rectangle 25cmx35cm 184gsm</t>
  </si>
  <si>
    <t>FXS711</t>
  </si>
  <si>
    <t>IS180 1202 VL</t>
  </si>
  <si>
    <t>Circle 12.0cm 184gsm</t>
  </si>
  <si>
    <t>FXS712</t>
  </si>
  <si>
    <t>IS180 1200 VO</t>
  </si>
  <si>
    <t>FXS713</t>
  </si>
  <si>
    <t>IS180 1520 VO</t>
  </si>
  <si>
    <t>FXS714</t>
  </si>
  <si>
    <t>IS180 2535 VO</t>
  </si>
  <si>
    <t>Rectangle 25x35cm 184gsm</t>
  </si>
  <si>
    <t>FXS715</t>
  </si>
  <si>
    <t>SMX 1515 10S</t>
  </si>
  <si>
    <t>FXS716</t>
  </si>
  <si>
    <t>SMX 3030 05S</t>
  </si>
  <si>
    <t>FXS717</t>
  </si>
  <si>
    <t>CO3+ 1215 MA</t>
  </si>
  <si>
    <t>Polypropylene 12x15cm 126gsm</t>
  </si>
  <si>
    <t>FXS718</t>
  </si>
  <si>
    <t>SMX 1015 10S</t>
  </si>
  <si>
    <t>FXS719</t>
  </si>
  <si>
    <t>IS180 1015 S</t>
  </si>
  <si>
    <t>Rectangle 10cmx15cm 184gsm</t>
  </si>
  <si>
    <t>FXS720</t>
  </si>
  <si>
    <t>SM2+ 1515 S</t>
  </si>
  <si>
    <t>FXS721</t>
  </si>
  <si>
    <t>2020005EU</t>
  </si>
  <si>
    <t>FXS722</t>
  </si>
  <si>
    <t>2040002EU</t>
  </si>
  <si>
    <t>FXS723</t>
  </si>
  <si>
    <t>0608005EU</t>
  </si>
  <si>
    <t>FXS724</t>
  </si>
  <si>
    <t>0606008EU</t>
  </si>
  <si>
    <t>Porcine Dermis Rectangular 6x6 cm</t>
  </si>
  <si>
    <t>FXS725</t>
  </si>
  <si>
    <t>1530002EU</t>
  </si>
  <si>
    <t>Porcine Dermis Rectangular 15x30 cm</t>
  </si>
  <si>
    <t>FXS726</t>
  </si>
  <si>
    <t>2030002EU</t>
  </si>
  <si>
    <t>Porcine Dermis Rectangular 20x30 cm</t>
  </si>
  <si>
    <t>FXS727</t>
  </si>
  <si>
    <t>1010005EU</t>
  </si>
  <si>
    <t>FXS728</t>
  </si>
  <si>
    <t>1016005EU</t>
  </si>
  <si>
    <t>FXS729</t>
  </si>
  <si>
    <t>1620005EU</t>
  </si>
  <si>
    <t>FXS730</t>
  </si>
  <si>
    <t>2540002EU</t>
  </si>
  <si>
    <t>FXS731</t>
  </si>
  <si>
    <t>1016002EU</t>
  </si>
  <si>
    <t>Porcine Dermis Rectangular 10x16.0cm</t>
  </si>
  <si>
    <t>FXS738</t>
  </si>
  <si>
    <t>Betatech</t>
  </si>
  <si>
    <t>Polypropylene 1.8mm 15x15cm 50gsm</t>
  </si>
  <si>
    <t>FXS739</t>
  </si>
  <si>
    <t>Rectangular 2mm 10x15cm 50gsm</t>
  </si>
  <si>
    <t>FXS741</t>
  </si>
  <si>
    <t>Polypropylene 1.8mm 10x15cm 50gsm</t>
  </si>
  <si>
    <t>FXS742</t>
  </si>
  <si>
    <t>Rectangular 1.8mm 15x20cm 50gsm</t>
  </si>
  <si>
    <t>FXS743</t>
  </si>
  <si>
    <t>Rectangular 2mm 10x15cm 50.0gsm</t>
  </si>
  <si>
    <t>FXS744</t>
  </si>
  <si>
    <t>Rectangular 2mm 7.5x15cm 50.0gsm</t>
  </si>
  <si>
    <t>FXS746</t>
  </si>
  <si>
    <t>Rectangular 1.8mm 20x30cm 50gsm</t>
  </si>
  <si>
    <t>FXS747</t>
  </si>
  <si>
    <t>Rectangular 2mm 30x30cm 50gsm</t>
  </si>
  <si>
    <t>FXS748</t>
  </si>
  <si>
    <t>Polypropylene 1.8mm 6x11cm 50gsm</t>
  </si>
  <si>
    <t>FXS750</t>
  </si>
  <si>
    <t>Polypropylene 1.8mm 30x30cm 50gsm</t>
  </si>
  <si>
    <t>FXS751</t>
  </si>
  <si>
    <t>Polypropylene 1.8mm 7.5x15cm 50gsm</t>
  </si>
  <si>
    <t>FXS752</t>
  </si>
  <si>
    <t>Rectangular 1.8mm 20x20cm 50gsm</t>
  </si>
  <si>
    <t>FXS757</t>
  </si>
  <si>
    <t>Rectangular 1.8mm 30x30cm 50gsm</t>
  </si>
  <si>
    <t>FXS758</t>
  </si>
  <si>
    <t>Rectangular 2mm 20x30cm 50gsm</t>
  </si>
  <si>
    <t>FXS760</t>
  </si>
  <si>
    <t>Polypropylene 2mm 30x30cm 28gsm</t>
  </si>
  <si>
    <t>FXS761</t>
  </si>
  <si>
    <t>Rectangular 2mm 15x15cm 50.0gsm</t>
  </si>
  <si>
    <t>FXS762</t>
  </si>
  <si>
    <t>Rectangular 2mm 15x20cm 50gsm</t>
  </si>
  <si>
    <t>FXS763</t>
  </si>
  <si>
    <t>Polypropylene 2mm 10x15cm 28gsm</t>
  </si>
  <si>
    <t>FXS764</t>
  </si>
  <si>
    <t>Rectangular 1.8mm 15x15cm 50gsm</t>
  </si>
  <si>
    <t>FXS765</t>
  </si>
  <si>
    <t>Rectangular 2mm 10x12cm 50gsm</t>
  </si>
  <si>
    <t>FXS766</t>
  </si>
  <si>
    <t>Rectangular 2mm 30x30cm 50.0gsm</t>
  </si>
  <si>
    <t>FXS769</t>
  </si>
  <si>
    <t>Polypropylene 2mm 6x11cm 28gsm</t>
  </si>
  <si>
    <t>FXS770</t>
  </si>
  <si>
    <t>Polypropylene 2mm 15x15cm 28gsm</t>
  </si>
  <si>
    <t>FXS771</t>
  </si>
  <si>
    <t>Rectangular 1.8mm 25x35cm 50gsm</t>
  </si>
  <si>
    <t>FXS773</t>
  </si>
  <si>
    <t>Rectangular 1.8mm 10x15cm 50gsm</t>
  </si>
  <si>
    <t>FXS774</t>
  </si>
  <si>
    <t>Rectangular 1.8mm 26x34cm 50gsm</t>
  </si>
  <si>
    <t>FXS781</t>
  </si>
  <si>
    <t>Polypropylene 2mm 7.5x15cm 28gsm</t>
  </si>
  <si>
    <t>FXS782</t>
  </si>
  <si>
    <t>Rectangular 2mm 15x15cm 50gsm</t>
  </si>
  <si>
    <t>FXS831</t>
  </si>
  <si>
    <t>0119330</t>
  </si>
  <si>
    <t>Anatomical 1.96mm2 6x14cm 200gsm</t>
  </si>
  <si>
    <t>FXS832</t>
  </si>
  <si>
    <t>0119310</t>
  </si>
  <si>
    <t>Anatomical 1.96mm2 4x10cm 200gsm</t>
  </si>
  <si>
    <t>FXS833</t>
  </si>
  <si>
    <t>0114310</t>
  </si>
  <si>
    <t>Rectangle 1.96mm2 10x15cm 200gsm</t>
  </si>
  <si>
    <t>FXS834</t>
  </si>
  <si>
    <t>0010212</t>
  </si>
  <si>
    <t>Ventrio</t>
  </si>
  <si>
    <t>Oval 0.42mm2 14x18cm 298.7gsm</t>
  </si>
  <si>
    <t>FXS835</t>
  </si>
  <si>
    <t>1163030</t>
  </si>
  <si>
    <t>Porcine Collagen 30x30cm</t>
  </si>
  <si>
    <t>FXS836</t>
  </si>
  <si>
    <t>0010218</t>
  </si>
  <si>
    <t>Oval 0.42mm2 20x25cm 298.7gsm</t>
  </si>
  <si>
    <t>FXS837</t>
  </si>
  <si>
    <t>0112640</t>
  </si>
  <si>
    <t>Polypropelene 0.55mm2 2x10 105.4gsm</t>
  </si>
  <si>
    <t>FXS838</t>
  </si>
  <si>
    <t>1190400G</t>
  </si>
  <si>
    <t>Rectangle 0.41mm2 20x25cm 149.4gsm</t>
  </si>
  <si>
    <t>FXS839</t>
  </si>
  <si>
    <t>0112670</t>
  </si>
  <si>
    <t>Polypropelene 0.55mm2 5x31 105.4gsm</t>
  </si>
  <si>
    <t>FXS841</t>
  </si>
  <si>
    <t>0119350R</t>
  </si>
  <si>
    <t>Rectangle 1.96mm2 7x15.0cm 200gsm</t>
  </si>
  <si>
    <t>FXS842</t>
  </si>
  <si>
    <t>0010213</t>
  </si>
  <si>
    <t>Circle 1.96mm2 8cm 298.7gsm</t>
  </si>
  <si>
    <t>FXS843</t>
  </si>
  <si>
    <t>1160610</t>
  </si>
  <si>
    <t>Porcine Collagen 6x10cm</t>
  </si>
  <si>
    <t>FXS844</t>
  </si>
  <si>
    <t>1190300G</t>
  </si>
  <si>
    <t>Rectangle 0.41mm2 15x20cm 149.4gsm</t>
  </si>
  <si>
    <t>FXS845</t>
  </si>
  <si>
    <t>0119340</t>
  </si>
  <si>
    <t>Anatomical 1.96mm2 9x13cm 200gsm</t>
  </si>
  <si>
    <t>FXS846</t>
  </si>
  <si>
    <t>1161020</t>
  </si>
  <si>
    <t>Porcine Collagen 10x20cm</t>
  </si>
  <si>
    <t>FXS847</t>
  </si>
  <si>
    <t>0010214</t>
  </si>
  <si>
    <t>Circle 0.42mm2 11cm 298.7gsm</t>
  </si>
  <si>
    <t>FXS848</t>
  </si>
  <si>
    <t>0010219</t>
  </si>
  <si>
    <t>Oval 0.42mm2 16x26cm 298.7gsm</t>
  </si>
  <si>
    <t>FXS849</t>
  </si>
  <si>
    <t>0114320</t>
  </si>
  <si>
    <t>Rectangle 1.96mm2 12x15cm 200gsm</t>
  </si>
  <si>
    <t>FXS850</t>
  </si>
  <si>
    <t>0010211</t>
  </si>
  <si>
    <t>Oval 0.42mm2 8x12cm 298.7gsm</t>
  </si>
  <si>
    <t>FXS851</t>
  </si>
  <si>
    <t>0010217</t>
  </si>
  <si>
    <t>Oval 0.42mm2 27x35cm 298.7gsm</t>
  </si>
  <si>
    <t>FXS852</t>
  </si>
  <si>
    <t>0010216</t>
  </si>
  <si>
    <t>Oval 0.42mm2 22x27cm 298.7gsm</t>
  </si>
  <si>
    <t>FXS85271</t>
  </si>
  <si>
    <t>FBIOP13DLR</t>
  </si>
  <si>
    <t>Cousin Biotech</t>
  </si>
  <si>
    <t>Anatomical Large Right 12cm x 17cm</t>
  </si>
  <si>
    <t>FXS85272</t>
  </si>
  <si>
    <t>FBIOP13DML</t>
  </si>
  <si>
    <t>Anatomical Medium Left 12cm x 15cm</t>
  </si>
  <si>
    <t>FXS85273</t>
  </si>
  <si>
    <t>FBIOP13DMR</t>
  </si>
  <si>
    <t>Anatomical Medium Right 12cm x 15cm</t>
  </si>
  <si>
    <t>FXS85274</t>
  </si>
  <si>
    <t>FBIOP13DSL</t>
  </si>
  <si>
    <t>Anatomical Small Left 10.5cm x 14cm</t>
  </si>
  <si>
    <t>FXS85275</t>
  </si>
  <si>
    <t>FBIOP13DSR</t>
  </si>
  <si>
    <t>Anatomical Small Right 10.5cm x 14cm</t>
  </si>
  <si>
    <t>FXS85276</t>
  </si>
  <si>
    <t>CABST1R05T</t>
  </si>
  <si>
    <t>Umbilical mesh</t>
  </si>
  <si>
    <t>Cabs air composite T1 dia 50mm hernia device</t>
  </si>
  <si>
    <t>FXS85277</t>
  </si>
  <si>
    <t>CABSAIRSR6</t>
  </si>
  <si>
    <t>Semi-resorbable dia 60mm hernia device</t>
  </si>
  <si>
    <t>FXS85278</t>
  </si>
  <si>
    <t>FBIOP13DLL</t>
  </si>
  <si>
    <t>Large Left 12cm x 17cm</t>
  </si>
  <si>
    <t>FXS85279</t>
  </si>
  <si>
    <t>CABSAIRC7</t>
  </si>
  <si>
    <t>Cabs air composite dia 70mm hernia device</t>
  </si>
  <si>
    <t>FXS85280</t>
  </si>
  <si>
    <t>CABSAIRC09</t>
  </si>
  <si>
    <t>Cabs air composite dia 90mm hernia device</t>
  </si>
  <si>
    <t>FXS853</t>
  </si>
  <si>
    <t>0119320L</t>
  </si>
  <si>
    <t>Rectangle 1.96mm2 7x15cm 200gsm</t>
  </si>
  <si>
    <t>FXS85370</t>
  </si>
  <si>
    <t>F10244-0909L</t>
  </si>
  <si>
    <t>Circle 6mm grid 4 layers 9cmx9cm</t>
  </si>
  <si>
    <t>FXS85371</t>
  </si>
  <si>
    <t>F10244-1218L</t>
  </si>
  <si>
    <t>Oval 6mm grid 4 layers 12x18cm</t>
  </si>
  <si>
    <t>FXS85372</t>
  </si>
  <si>
    <t>F10244-1515L</t>
  </si>
  <si>
    <t>Circle 6mm grid 4 layers 15x15cm</t>
  </si>
  <si>
    <t>FXS85373</t>
  </si>
  <si>
    <t>F10244-1212L</t>
  </si>
  <si>
    <t>Circle 6mm grid 4 layers 12x12cm</t>
  </si>
  <si>
    <t>FXS85375</t>
  </si>
  <si>
    <t>F10244-1520L</t>
  </si>
  <si>
    <t>Oval 6mm grid 4 layers 15x20cm</t>
  </si>
  <si>
    <t>FXS85376</t>
  </si>
  <si>
    <t>F10244-1525L</t>
  </si>
  <si>
    <t>Oval 6mm grid 4 layers 15x25cm</t>
  </si>
  <si>
    <t>FXS85382</t>
  </si>
  <si>
    <t>AEPB(F)084-162S</t>
  </si>
  <si>
    <t>Q MEDICAL TECHNOLOGIES LIMITED</t>
  </si>
  <si>
    <t>EXASHAPE</t>
  </si>
  <si>
    <t>Bilayer Bovine Pericardium Membrane Fenestred Half Moon 16X8cmx0.5mm</t>
  </si>
  <si>
    <t>FXS85384</t>
  </si>
  <si>
    <t>POCKET S 4.0</t>
  </si>
  <si>
    <t>2 Sutures With Bilayer Bovine Pericardium Membrane Fenestred Pocket 18X14cmx0.5mm</t>
  </si>
  <si>
    <t>FXS85386</t>
  </si>
  <si>
    <t>POCKET L 4.0</t>
  </si>
  <si>
    <t>2 Sutures With Bilayer Bovine Pericardium Membrane Fenestred Pocket 22X18cmx0.5mm</t>
  </si>
  <si>
    <t>FXS85399</t>
  </si>
  <si>
    <t>POCKET XL 4.0</t>
  </si>
  <si>
    <t>2 Sutures With Bilayer Bovine Pericardium Membrane Fenestred Pocket 23X20cmx0.5mm</t>
  </si>
  <si>
    <t>FXS854</t>
  </si>
  <si>
    <t>EG1608</t>
  </si>
  <si>
    <t>Tissue Matrix 16cmx4cmx0.8mm</t>
  </si>
  <si>
    <t>FXS85400</t>
  </si>
  <si>
    <t>POCKET M 4.0</t>
  </si>
  <si>
    <t>2 Sutures With Bilayer Bovine Pericardium Membrane Fenestred Pocket 20X16cmx0.5mm</t>
  </si>
  <si>
    <t>FXS85406</t>
  </si>
  <si>
    <t>AEPB(F)158-200S</t>
  </si>
  <si>
    <t>Bilayer Bovine Pericardium Membrane Rectangular 20X15cmx0.5mm</t>
  </si>
  <si>
    <t>FXS855</t>
  </si>
  <si>
    <t>EG4015</t>
  </si>
  <si>
    <t>Tissue Matrix 40cmx30cmx1.5mm</t>
  </si>
  <si>
    <t>FXS856</t>
  </si>
  <si>
    <t>EG2515</t>
  </si>
  <si>
    <t>Tissue Matrix 25cmx10cmx1.5mm</t>
  </si>
  <si>
    <t>FXS85626</t>
  </si>
  <si>
    <t>GKWV1015E</t>
  </si>
  <si>
    <t>GORE SYNECOR Preperitoneal Biomaterial</t>
  </si>
  <si>
    <t>Pre-Peritoneal Biomaterial 10 x 15 cm Oval</t>
  </si>
  <si>
    <t>FXS85627</t>
  </si>
  <si>
    <t>GKWR1215E</t>
  </si>
  <si>
    <t>Pre-Peritoneal Biomaterial 12 x 15 cm Rectangle</t>
  </si>
  <si>
    <t>FXS85628</t>
  </si>
  <si>
    <t>GKWC09E</t>
  </si>
  <si>
    <t>Pre-Peritoneal Biomaterial 9 cm Circular</t>
  </si>
  <si>
    <t>FXS85629</t>
  </si>
  <si>
    <t>GKWR2030E</t>
  </si>
  <si>
    <t>Pre-Peritoneal Biomaterial 20 x 30 cm Rectangle</t>
  </si>
  <si>
    <t>FXS85630</t>
  </si>
  <si>
    <t>GKWR3030E</t>
  </si>
  <si>
    <t>Pre-Peritoneal Biomaterial 30 x 30 cm Rectangle</t>
  </si>
  <si>
    <t>FXS85631</t>
  </si>
  <si>
    <t>GKWV1520E</t>
  </si>
  <si>
    <t>Pre-Peritoneal Biomaterial 15 x 20 cm Oval</t>
  </si>
  <si>
    <t>FXS85632</t>
  </si>
  <si>
    <t>GKWR4050E</t>
  </si>
  <si>
    <t>Pre-Peritoneal Biomaterial 40 x 50 cm Rectangle</t>
  </si>
  <si>
    <t>FXS85633</t>
  </si>
  <si>
    <t>GKWR2025E</t>
  </si>
  <si>
    <t>Pre-Peritoneal Biomaterial 20 x 25 cm Rectangle</t>
  </si>
  <si>
    <t>FXS85634</t>
  </si>
  <si>
    <t>GKWR4040E</t>
  </si>
  <si>
    <t>Pre-Peritoneal Biomaterial 40 x 40 cm Rectangle</t>
  </si>
  <si>
    <t>FXS85635</t>
  </si>
  <si>
    <t>GKWR3040E</t>
  </si>
  <si>
    <t>Pre-Peritoneal Biomaterial 30 x 40 cm Rectangle</t>
  </si>
  <si>
    <t>FXS85636</t>
  </si>
  <si>
    <t>GKWR3535E</t>
  </si>
  <si>
    <t>Pre-Peritoneal Biomaterial 35 x 25 cm Rectangle</t>
  </si>
  <si>
    <t>surgical mesh 2024</t>
  </si>
  <si>
    <t>Pending</t>
  </si>
  <si>
    <t>FXS85639</t>
  </si>
  <si>
    <t>CPSAPLIC2AV</t>
  </si>
  <si>
    <t>Anchorsure</t>
  </si>
  <si>
    <t>Fixation device permanent</t>
  </si>
  <si>
    <t>Anchor Kit for pelvic ligaments</t>
  </si>
  <si>
    <t>FXS85640</t>
  </si>
  <si>
    <t>AEDP 300-300(R)15</t>
  </si>
  <si>
    <t>BIORIPAR</t>
  </si>
  <si>
    <t>SQUARE 1.5MM 30X30CM 900</t>
  </si>
  <si>
    <t>FXS85641</t>
  </si>
  <si>
    <t>AEDP200-250(R)15</t>
  </si>
  <si>
    <t>1.5MM 20X25CM 500</t>
  </si>
  <si>
    <t>FXS85642</t>
  </si>
  <si>
    <t>AEDP200-250 10</t>
  </si>
  <si>
    <t>RECTANGULAR 1.0MM 20X25CM 500</t>
  </si>
  <si>
    <t>FXS85643</t>
  </si>
  <si>
    <t>AEDP120-200(R)15</t>
  </si>
  <si>
    <t>RECTANGULAR 1.5MM 12X20CM 240</t>
  </si>
  <si>
    <t>FXS85644</t>
  </si>
  <si>
    <t>AEDP080-180 10</t>
  </si>
  <si>
    <t>RECTANGULAR 1MM 8X18CM 144</t>
  </si>
  <si>
    <t>FXS85645</t>
  </si>
  <si>
    <t>MSP100-5</t>
  </si>
  <si>
    <t>Duramesh</t>
  </si>
  <si>
    <t>Non-adsorbable soft polypropylene sutureable with 20mm needle size 2/0</t>
  </si>
  <si>
    <t>FXS85646</t>
  </si>
  <si>
    <t>MSP301-5</t>
  </si>
  <si>
    <t>Non-adsorbable soft polypropylene sutureable with 48mm needle size 1</t>
  </si>
  <si>
    <t>FXS85647</t>
  </si>
  <si>
    <t>MSP300-5</t>
  </si>
  <si>
    <t>Non-adsorbable soft polypropylene sutureable with 26mm needle size 1</t>
  </si>
  <si>
    <t>FXS85648</t>
  </si>
  <si>
    <t>MSP201-5</t>
  </si>
  <si>
    <t>Non-adsorbable soft polypropylene sutureable with 48mm needle size 0</t>
  </si>
  <si>
    <t>FXS85649</t>
  </si>
  <si>
    <t>MSP200-5</t>
  </si>
  <si>
    <t>Non-adsorbable soft polypropylene sutureable with 22mm needle size 0</t>
  </si>
  <si>
    <t>FXS85650</t>
  </si>
  <si>
    <t>MSP501-5</t>
  </si>
  <si>
    <t>Non-adsorbable soft polypropylene sutureable with 50mm needle size 2</t>
  </si>
  <si>
    <t>FXS85651</t>
  </si>
  <si>
    <t>MSP500-5</t>
  </si>
  <si>
    <t>Non-adsorbable soft polypropylene sutureable with 26mm needle size 2</t>
  </si>
  <si>
    <t>FXS85652</t>
  </si>
  <si>
    <t>DE15l</t>
  </si>
  <si>
    <t>CARROW MEDICAL LIMITED</t>
  </si>
  <si>
    <t>TransEasy</t>
  </si>
  <si>
    <t>Tacker with 15 Violet Tacks Single Use</t>
  </si>
  <si>
    <t>FXS85653</t>
  </si>
  <si>
    <t>FBIOT1R12X</t>
  </si>
  <si>
    <t>COUSIN</t>
  </si>
  <si>
    <t>T1 DIA120MM and CROSS LINE</t>
  </si>
  <si>
    <t>FXS85654</t>
  </si>
  <si>
    <t>4DDOME30SR</t>
  </si>
  <si>
    <t>4DDOME DIA30MM and ONLAY PATCH SR</t>
  </si>
  <si>
    <t>FXS85655</t>
  </si>
  <si>
    <t>FBIOP12536</t>
  </si>
  <si>
    <t>P1 250X360MM</t>
  </si>
  <si>
    <t>FXS85656</t>
  </si>
  <si>
    <t>4DDOM38GSR</t>
  </si>
  <si>
    <t>SR DOME DIA 38MM andSR 6X13CM</t>
  </si>
  <si>
    <t>FXS85657</t>
  </si>
  <si>
    <t>FBIOP16011</t>
  </si>
  <si>
    <t>PRECUT P1 60X110MM and HOLE</t>
  </si>
  <si>
    <t>FXS85658</t>
  </si>
  <si>
    <t>4DDOM30GSR</t>
  </si>
  <si>
    <t>SR DOME DIA 30MM and SR 6X13CM</t>
  </si>
  <si>
    <t>FXS85659</t>
  </si>
  <si>
    <t>FBIOP16135</t>
  </si>
  <si>
    <t>PRECUT P1 60X135MM and HOLE</t>
  </si>
  <si>
    <t>FXS85660</t>
  </si>
  <si>
    <t>4DMESH1317</t>
  </si>
  <si>
    <t>OVAL SEMI-RESORBABLE 13X17</t>
  </si>
  <si>
    <t>FXS85661</t>
  </si>
  <si>
    <t>4DDOME38SR</t>
  </si>
  <si>
    <t>4DDOME DIA38MM and ONLAY PATCH SR</t>
  </si>
  <si>
    <t>FXS85662</t>
  </si>
  <si>
    <t>4DMESHF812</t>
  </si>
  <si>
    <t>Pre shaped standard</t>
  </si>
  <si>
    <t>SR PRE-CUT 8X12</t>
  </si>
  <si>
    <t>FXS85663</t>
  </si>
  <si>
    <t>4DMESH1717</t>
  </si>
  <si>
    <t>RECTANGULAR SEMI-RESORBABLE 17X17</t>
  </si>
  <si>
    <t>FXS85664</t>
  </si>
  <si>
    <t>4DMESHMBES</t>
  </si>
  <si>
    <t>SR PRE-CUT WITH SLIT 5X12</t>
  </si>
  <si>
    <t>FXS85665</t>
  </si>
  <si>
    <t>4DVENT09RO</t>
  </si>
  <si>
    <t>VENTRAL SR ROUND 9CM</t>
  </si>
  <si>
    <t>FXS85666</t>
  </si>
  <si>
    <t>VCBP16011X</t>
  </si>
  <si>
    <t>LIGHT 60 x 11cm</t>
  </si>
  <si>
    <t>FXS85667</t>
  </si>
  <si>
    <t>VCBPMP884U</t>
  </si>
  <si>
    <t>LIGHT 7X13CM</t>
  </si>
  <si>
    <t>FXS85668</t>
  </si>
  <si>
    <t>VCBPM1215U</t>
  </si>
  <si>
    <t>OVAL LIGHT 12X15CM</t>
  </si>
  <si>
    <t>FXS85669</t>
  </si>
  <si>
    <t>4DDOM24GSR</t>
  </si>
  <si>
    <t>SR DOME DIA 24MM and SR 6X13CM</t>
  </si>
  <si>
    <t>FXS85670</t>
  </si>
  <si>
    <t>FBIOP17515</t>
  </si>
  <si>
    <t>PRECUT P1 75X150MM and HOLE</t>
  </si>
  <si>
    <t>FXS85671</t>
  </si>
  <si>
    <t>FBIOP1T510</t>
  </si>
  <si>
    <t>PRECUT P1 50X100MM and HOLE</t>
  </si>
  <si>
    <t>FXS85672</t>
  </si>
  <si>
    <t>FBIOSRF128</t>
  </si>
  <si>
    <t>4D Pre-Cut with Overlap 12cm x 8cm</t>
  </si>
  <si>
    <t>FXS85673</t>
  </si>
  <si>
    <t>FBIOP11530</t>
  </si>
  <si>
    <t>P1 150MM X 300MM</t>
  </si>
  <si>
    <t>FXS85674</t>
  </si>
  <si>
    <t>4DDOME24SR</t>
  </si>
  <si>
    <t>4DDOME DIA24MM and ONLAY PATCH SR</t>
  </si>
  <si>
    <t>FXS85675</t>
  </si>
  <si>
    <t>4DMESH1216</t>
  </si>
  <si>
    <t>OVAL SEMI-RESORBABLE 12X16</t>
  </si>
  <si>
    <t>FXS85676</t>
  </si>
  <si>
    <t>4DMESH1215</t>
  </si>
  <si>
    <t>OVAL SEMI-RESORBABLE 12X15</t>
  </si>
  <si>
    <t>FXS85677</t>
  </si>
  <si>
    <t>4DMESHM613</t>
  </si>
  <si>
    <t>SR PRE-CUT WITH SLIT</t>
  </si>
  <si>
    <t>FXS85678</t>
  </si>
  <si>
    <t>4DVENT05RO</t>
  </si>
  <si>
    <t>VENTRAL SR ROUND 5CM</t>
  </si>
  <si>
    <t>FXS85679</t>
  </si>
  <si>
    <t>4DMESHRABA</t>
  </si>
  <si>
    <t>SR WITH FLAP 110X140</t>
  </si>
  <si>
    <t>FXS85680</t>
  </si>
  <si>
    <t>4DMESHMBEL</t>
  </si>
  <si>
    <t>SR PRE-CUT WITH SLIT 7X13</t>
  </si>
  <si>
    <t>FXS85681</t>
  </si>
  <si>
    <t>CABSAIRLIO</t>
  </si>
  <si>
    <t>OMBILICAL LIGHT CABSAIR</t>
  </si>
  <si>
    <t>FXS85682</t>
  </si>
  <si>
    <t>4DVENT07RO</t>
  </si>
  <si>
    <t>VENTRAL SR ROUND 7CM</t>
  </si>
  <si>
    <t>FXS85683</t>
  </si>
  <si>
    <t>VCBP11515X</t>
  </si>
  <si>
    <t>LIGHT 15 x 15cm</t>
  </si>
  <si>
    <t>FXS85684</t>
  </si>
  <si>
    <t>VCBPM1216U</t>
  </si>
  <si>
    <t>LIGHT 12X16CM</t>
  </si>
  <si>
    <t>FXS85685</t>
  </si>
  <si>
    <t>VCBPM1530U</t>
  </si>
  <si>
    <t>LIGHT 15X30CM</t>
  </si>
  <si>
    <t>FXS85686</t>
  </si>
  <si>
    <t>DE20L</t>
  </si>
  <si>
    <t>Tacker with 20 Violet Tacks Single Use</t>
  </si>
  <si>
    <t>FXS85687</t>
  </si>
  <si>
    <t>DE30L</t>
  </si>
  <si>
    <t>Tacker with 30 Violet Tacks Single Use</t>
  </si>
  <si>
    <t>FXS85688</t>
  </si>
  <si>
    <t>TI15L</t>
  </si>
  <si>
    <t>Titanium Tacker with 15 Titanium Helical Tacks Single Use</t>
  </si>
  <si>
    <t>FXS85689</t>
  </si>
  <si>
    <t>TI20L</t>
  </si>
  <si>
    <t>Titanium Tacker with 20 Titanium Helical Tacks Single Use</t>
  </si>
  <si>
    <t>FXS85690</t>
  </si>
  <si>
    <t>TI25L</t>
  </si>
  <si>
    <t>Titanium Tacker with 25 Titanium Helical Tacks Single Use</t>
  </si>
  <si>
    <t>FXS85691</t>
  </si>
  <si>
    <t>TI30L</t>
  </si>
  <si>
    <t>Titanium Tacker with 30 Titanium Helical Tacks Single Use</t>
  </si>
  <si>
    <t>FXS85692</t>
  </si>
  <si>
    <t>GPSXL3</t>
  </si>
  <si>
    <t>Ethicon</t>
  </si>
  <si>
    <t>Synthetic womens health mesh</t>
  </si>
  <si>
    <t>GCARE GYNEMSH PS 25CMX25CM</t>
  </si>
  <si>
    <t>FXS85693</t>
  </si>
  <si>
    <t>SPMLI</t>
  </si>
  <si>
    <t>PROLENE SOFT 10INX10IN</t>
  </si>
  <si>
    <t>FXS85694</t>
  </si>
  <si>
    <t>ARTY</t>
  </si>
  <si>
    <t>ARTISYN Y-SHAPED</t>
  </si>
  <si>
    <t>FXS85695</t>
  </si>
  <si>
    <t>SPMXS</t>
  </si>
  <si>
    <t>PROLENE SOFT 1INX4IN</t>
  </si>
  <si>
    <t>FXS85696</t>
  </si>
  <si>
    <t>OPHY1525</t>
  </si>
  <si>
    <t>PHYSIO OPEN 15X25 CM</t>
  </si>
  <si>
    <t>FXS85697</t>
  </si>
  <si>
    <t>OPHY1215</t>
  </si>
  <si>
    <t>PHYSIO OPEN 12X15 CM</t>
  </si>
  <si>
    <t>FXS85698</t>
  </si>
  <si>
    <t>XM106.0204S</t>
  </si>
  <si>
    <t>DD-XCM TM 2CM X 4CM THICK-ST</t>
  </si>
  <si>
    <t>FXS85699</t>
  </si>
  <si>
    <t>PMSK1</t>
  </si>
  <si>
    <t>UD 4.5X10.1CM PRE-SHAPED KEYHOLE</t>
  </si>
  <si>
    <t>FXS85700</t>
  </si>
  <si>
    <t>PMP3</t>
  </si>
  <si>
    <t>KNIT UD 12CMX10CM</t>
  </si>
  <si>
    <t>FXS85701</t>
  </si>
  <si>
    <t>SPMH</t>
  </si>
  <si>
    <t>PROLENE SOFT 6INX6IN</t>
  </si>
  <si>
    <t>FXS85702</t>
  </si>
  <si>
    <t>XM106.0416S</t>
  </si>
  <si>
    <t>DD-XCM TM 4CM X 16CM THICK-ST</t>
  </si>
  <si>
    <t>FXS85703</t>
  </si>
  <si>
    <t>XM106.1620S</t>
  </si>
  <si>
    <t>DD-XCM TM 16CM X 20CM THICK-ST</t>
  </si>
  <si>
    <t>FXS85704</t>
  </si>
  <si>
    <t>STRAP25R</t>
  </si>
  <si>
    <t>S/STRAP 1 PER S/U</t>
  </si>
  <si>
    <t>FXS85705</t>
  </si>
  <si>
    <t>GPSL</t>
  </si>
  <si>
    <t>GCARE GYNEMSH PS 10CMX15CM</t>
  </si>
  <si>
    <t>FXS85706</t>
  </si>
  <si>
    <t>SPMS</t>
  </si>
  <si>
    <t>PROLENE SOFT 2.5INX4.5IN</t>
  </si>
  <si>
    <t>FXS85707</t>
  </si>
  <si>
    <t>OPHY2536</t>
  </si>
  <si>
    <t>PHYSIO OPEN 25X36 CM</t>
  </si>
  <si>
    <t>FXS85708</t>
  </si>
  <si>
    <t>PMLK1</t>
  </si>
  <si>
    <t>KNIT UD 6.1X13.7CM PRE-SHAPED KEYHOLE</t>
  </si>
  <si>
    <t>FXS85709</t>
  </si>
  <si>
    <t>SPM3XL</t>
  </si>
  <si>
    <t>PROLENE SOFT 19.6INX19.6IN</t>
  </si>
  <si>
    <t>FXS85710</t>
  </si>
  <si>
    <t>PMSK3</t>
  </si>
  <si>
    <t>KNIT UD 4.5X10.1CM PRE-SHAPED KEYHOLE</t>
  </si>
  <si>
    <t>FXS85711</t>
  </si>
  <si>
    <t>UPA1530</t>
  </si>
  <si>
    <t>ULTRAPRO ADVANCED 15X30CM</t>
  </si>
  <si>
    <t>FXS85712</t>
  </si>
  <si>
    <t>UPA612</t>
  </si>
  <si>
    <t>ULTRAPRO ADVANCED 6X12CM</t>
  </si>
  <si>
    <t>FXS85713</t>
  </si>
  <si>
    <t>XM106.2025S</t>
  </si>
  <si>
    <t>DD-XCM TM 20CM X 25CM THICK-ST</t>
  </si>
  <si>
    <t>FXS85714</t>
  </si>
  <si>
    <t>XM106.0816S</t>
  </si>
  <si>
    <t>DD-XCM TM 8CM X 16CM THICK-ST</t>
  </si>
  <si>
    <t>FXS85715</t>
  </si>
  <si>
    <t>XM106.1220S</t>
  </si>
  <si>
    <t>DD-XCM TM 12CM X 20CM THICK-ST</t>
  </si>
  <si>
    <t>FXS85716</t>
  </si>
  <si>
    <t>XM106.0516S</t>
  </si>
  <si>
    <t>DD-XCM TM 5CM X 16CM THICK-ST</t>
  </si>
  <si>
    <t>FXS85717</t>
  </si>
  <si>
    <t>XM106.0612S</t>
  </si>
  <si>
    <t>DD-XCM TM 6CM X 12CM THICK-ST</t>
  </si>
  <si>
    <t>FXS85718</t>
  </si>
  <si>
    <t>810041BL</t>
  </si>
  <si>
    <t>TVT LCM 1PK</t>
  </si>
  <si>
    <t>FXS85719</t>
  </si>
  <si>
    <t>SPMXXL</t>
  </si>
  <si>
    <t>PROLENE SOFT 12INX14IN</t>
  </si>
  <si>
    <t>FXS85720</t>
  </si>
  <si>
    <t>STRAP12R</t>
  </si>
  <si>
    <t>STRAP 1 PER S/U</t>
  </si>
  <si>
    <t>FXS85721</t>
  </si>
  <si>
    <t>UPA1015</t>
  </si>
  <si>
    <t>ULTRAPRO ADVANCED 10X15CM</t>
  </si>
  <si>
    <t>FXS85722</t>
  </si>
  <si>
    <t>SPMII</t>
  </si>
  <si>
    <t>PROLENE SOFT 3INX6IN</t>
  </si>
  <si>
    <t>FXS85723</t>
  </si>
  <si>
    <t>810061</t>
  </si>
  <si>
    <t>TVT CATHETER GUIDE</t>
  </si>
  <si>
    <t>FXS85724</t>
  </si>
  <si>
    <t>OPHY1520</t>
  </si>
  <si>
    <t>PHYSIO OPEN 15X20 CM</t>
  </si>
  <si>
    <t>FXS85725</t>
  </si>
  <si>
    <t>OPHY1010</t>
  </si>
  <si>
    <t>PHYSIO OPEN 10X10 CM</t>
  </si>
  <si>
    <t>FXS85726</t>
  </si>
  <si>
    <t>PCDL1</t>
  </si>
  <si>
    <t>30.5X30.5CM SQUARE</t>
  </si>
  <si>
    <t>FXS85727</t>
  </si>
  <si>
    <t>OPHY2030</t>
  </si>
  <si>
    <t>PHYSIO OPEN 20X30 CM</t>
  </si>
  <si>
    <t>FXS85728</t>
  </si>
  <si>
    <t>PMM1</t>
  </si>
  <si>
    <t>KNIT UD 15CMX15CM</t>
  </si>
  <si>
    <t>FXS85729</t>
  </si>
  <si>
    <t>XM106.1625S</t>
  </si>
  <si>
    <t>DD-XCM TM 16CM X 25CM THICK-ST</t>
  </si>
  <si>
    <t>FXS85730</t>
  </si>
  <si>
    <t>XM106.0812S</t>
  </si>
  <si>
    <t>DD-XCM TM 8CM X 12CM THICK-ST</t>
  </si>
  <si>
    <t>FXS85731</t>
  </si>
  <si>
    <t>XM106.0820S</t>
  </si>
  <si>
    <t>DD-XCM TM 8CM X 20CM THICK-ST</t>
  </si>
  <si>
    <t>FXS85732</t>
  </si>
  <si>
    <t>XM106.0616S</t>
  </si>
  <si>
    <t>DD-XCM TM 6CM X 16CM THICK-ST</t>
  </si>
  <si>
    <t>FXS85733</t>
  </si>
  <si>
    <t>0113700</t>
  </si>
  <si>
    <t>Bard</t>
  </si>
  <si>
    <t>Large Pre-shaped 13.7cm x 5.9cm</t>
  </si>
  <si>
    <t>FXS85734</t>
  </si>
  <si>
    <t>0116320</t>
  </si>
  <si>
    <t>3DMAX MID</t>
  </si>
  <si>
    <t>Medium Right 8cm x 14cm</t>
  </si>
  <si>
    <t>FXS85735</t>
  </si>
  <si>
    <t>0116311</t>
  </si>
  <si>
    <t>Large Left 10cm x 16cm</t>
  </si>
  <si>
    <t>FXS85736</t>
  </si>
  <si>
    <t>0116310</t>
  </si>
  <si>
    <t>Medium Left 8cm x 14cm</t>
  </si>
  <si>
    <t>FXS85737</t>
  </si>
  <si>
    <t>0113710</t>
  </si>
  <si>
    <t>Large Pre-shaped with Keyhole 13.7cm x 5.9cm</t>
  </si>
  <si>
    <t>FXS85738</t>
  </si>
  <si>
    <t>1190820G</t>
  </si>
  <si>
    <t>Rectangle 8cm x 20cm</t>
  </si>
  <si>
    <t>FXS85739</t>
  </si>
  <si>
    <t>1190616G</t>
  </si>
  <si>
    <t>Rectangle 6cm x 16cm</t>
  </si>
  <si>
    <t>FXS85740</t>
  </si>
  <si>
    <t>BULEV2535</t>
  </si>
  <si>
    <t>SELAMEDICAL UK LTD</t>
  </si>
  <si>
    <t>BASIC - Bulev</t>
  </si>
  <si>
    <t>Macroporous lightweight 25x35cm</t>
  </si>
  <si>
    <t>FXS85741</t>
  </si>
  <si>
    <t>BULEV1515UL</t>
  </si>
  <si>
    <t>Macroporous ultra-lightweight 15x15cm</t>
  </si>
  <si>
    <t>FXS85742</t>
  </si>
  <si>
    <t>BULEVB0611</t>
  </si>
  <si>
    <t>Macroporous lightweight 6x11cm</t>
  </si>
  <si>
    <t>FXS85743</t>
  </si>
  <si>
    <t>BULEV3030UL</t>
  </si>
  <si>
    <t>Macroporous ultra-lightweight 30x30cm</t>
  </si>
  <si>
    <t>FXS85744</t>
  </si>
  <si>
    <t>P3BEFL</t>
  </si>
  <si>
    <t>P3 - P3 Evolution</t>
  </si>
  <si>
    <t>Macroporous lightweight 6x12cm</t>
  </si>
  <si>
    <t>FXS85745</t>
  </si>
  <si>
    <t>2P1015EV</t>
  </si>
  <si>
    <t>2P - 2P Evolution</t>
  </si>
  <si>
    <t>Not absorbable composite polypropylene 10x15cm</t>
  </si>
  <si>
    <t>FXS85746</t>
  </si>
  <si>
    <t>2P1520EV</t>
  </si>
  <si>
    <t>Not absorbable composite polypropylene 15x20cm</t>
  </si>
  <si>
    <t>FXS85747</t>
  </si>
  <si>
    <t>UCMCI-08</t>
  </si>
  <si>
    <t>2P - 2P UCMC</t>
  </si>
  <si>
    <t>Not absorbable composite polypropylene diameter 8cm</t>
  </si>
  <si>
    <t>FXS85748</t>
  </si>
  <si>
    <t>BULEV0611UL</t>
  </si>
  <si>
    <t>Macroporous ultra-lightweight 6x11cm</t>
  </si>
  <si>
    <t>FXS85749</t>
  </si>
  <si>
    <t>BULEV0611</t>
  </si>
  <si>
    <t>Lightweight 6x11cm</t>
  </si>
  <si>
    <t>FXS85750</t>
  </si>
  <si>
    <t>P3BEML</t>
  </si>
  <si>
    <t>Macroporous lightweight with hole 6x12cm</t>
  </si>
  <si>
    <t>FXS85751</t>
  </si>
  <si>
    <t>BULEVB5050</t>
  </si>
  <si>
    <t>Macroporous lightweight 50x50cm</t>
  </si>
  <si>
    <t>FXS85752</t>
  </si>
  <si>
    <t>BULEVB0815</t>
  </si>
  <si>
    <t>Macroporous lightweight 8 x 15cm</t>
  </si>
  <si>
    <t>FXS85753</t>
  </si>
  <si>
    <t>BULEV3050</t>
  </si>
  <si>
    <t>Macroporous lightweight 30x50cm</t>
  </si>
  <si>
    <t>FXS85754</t>
  </si>
  <si>
    <t>BULEV0815UL</t>
  </si>
  <si>
    <t>Macroporous ultra-lightweight 8x15cm</t>
  </si>
  <si>
    <t>FXS85755</t>
  </si>
  <si>
    <t>BULEV3030</t>
  </si>
  <si>
    <t>Macroporous lightweight 30x30cm</t>
  </si>
  <si>
    <t>FXS85756</t>
  </si>
  <si>
    <t>2P2030EV</t>
  </si>
  <si>
    <t>Not absorbable composite polypropylene 20x30cm</t>
  </si>
  <si>
    <t>FXS85757</t>
  </si>
  <si>
    <t>BULEV0815</t>
  </si>
  <si>
    <t>Lightweight 8 x 15cm</t>
  </si>
  <si>
    <t>FXS85758</t>
  </si>
  <si>
    <t>BULEV1015UL</t>
  </si>
  <si>
    <t>Macroporous ultra-lightweight 10x15cm</t>
  </si>
  <si>
    <t>FXS85759</t>
  </si>
  <si>
    <t>BM0815</t>
  </si>
  <si>
    <t>BASIC - Basic -M</t>
  </si>
  <si>
    <t>Low density medium weight 8x15cm</t>
  </si>
  <si>
    <t>FXS85760</t>
  </si>
  <si>
    <t>P3BEF</t>
  </si>
  <si>
    <t>Macroporous lightweight 4.5x10cm</t>
  </si>
  <si>
    <t>FXS85761</t>
  </si>
  <si>
    <t>UCMCI-07</t>
  </si>
  <si>
    <t>Not absorbable composite polypropylene diameter 7cm</t>
  </si>
  <si>
    <t>FXS85762</t>
  </si>
  <si>
    <t>UCMCI-05</t>
  </si>
  <si>
    <t>Not absorbable composite polypropylene diameter 5cm</t>
  </si>
  <si>
    <t>FXS85763</t>
  </si>
  <si>
    <t>G2-LPC-RIG</t>
  </si>
  <si>
    <t>Rigid laparoscopy catheter 45cm</t>
  </si>
  <si>
    <t>FXS85764</t>
  </si>
  <si>
    <t>2P1525EV</t>
  </si>
  <si>
    <t>Not absorbable composite polypropylene 15x25cm</t>
  </si>
  <si>
    <t>FXS85765</t>
  </si>
  <si>
    <t>P3BEM</t>
  </si>
  <si>
    <t>Macroporous lightweight with hole 4.5x10cm</t>
  </si>
  <si>
    <t>FXS85766</t>
  </si>
  <si>
    <t>BM1015</t>
  </si>
  <si>
    <t>Low density medium weight 10x15cm</t>
  </si>
  <si>
    <t>FXS85767</t>
  </si>
  <si>
    <t>BULEV1515</t>
  </si>
  <si>
    <t>Macroporous lightweight 15x15cm</t>
  </si>
  <si>
    <t>FXS85768</t>
  </si>
  <si>
    <t>BULEV1015</t>
  </si>
  <si>
    <t>Macroporous lightweight 10x15cm</t>
  </si>
  <si>
    <t>FXS85769</t>
  </si>
  <si>
    <t>2P2634EV</t>
  </si>
  <si>
    <t>Not absorbable composite polypropylene 26x34cm</t>
  </si>
  <si>
    <t>FXS85770</t>
  </si>
  <si>
    <t>2P1824EV</t>
  </si>
  <si>
    <t>Not absorbable composite polypropylene 18x24cm</t>
  </si>
  <si>
    <t>FXS85771</t>
  </si>
  <si>
    <t>6000611</t>
  </si>
  <si>
    <t>pfm medical UK Ltd</t>
  </si>
  <si>
    <t>TiLENE Plug Set dual weight light 65g m2 35g m2 medium</t>
  </si>
  <si>
    <t>FXS85772</t>
  </si>
  <si>
    <t>6000527</t>
  </si>
  <si>
    <t>TiLENE Guard Set parastomal light 1mm pore 35 g m2 20 x 14 cm</t>
  </si>
  <si>
    <t>FXS85773</t>
  </si>
  <si>
    <t>6000607</t>
  </si>
  <si>
    <t>TiLENE Guard parastomal light 1mm pore 35g m2 20 x 14 cm</t>
  </si>
  <si>
    <t>FXS85774</t>
  </si>
  <si>
    <t>6000605</t>
  </si>
  <si>
    <t>TiLENE Guard parastomal light 1mm pore 35g m2 14 x 14 cm</t>
  </si>
  <si>
    <t>FXS85775</t>
  </si>
  <si>
    <t>6000531</t>
  </si>
  <si>
    <t>TiLENE Plug dual weight 65g m2 35g m2 large</t>
  </si>
  <si>
    <t>FXS85776</t>
  </si>
  <si>
    <t>6000525</t>
  </si>
  <si>
    <t>TiLENE Guard Set parastomal light 1mm pore 35 g m2 14 x 14 cm</t>
  </si>
  <si>
    <t>FXS85777</t>
  </si>
  <si>
    <t>6000529</t>
  </si>
  <si>
    <t>TiLENE Plug dual weight 65g m2 35g m2 small</t>
  </si>
  <si>
    <t>FXS85778</t>
  </si>
  <si>
    <t>6000438</t>
  </si>
  <si>
    <t>TiSURE Hiatal light 1mm pore 35g m2 7 x 10 cm</t>
  </si>
  <si>
    <t>FXS85779</t>
  </si>
  <si>
    <t>6000530</t>
  </si>
  <si>
    <t>TiLENE Plug dual weight 65g m2 35g m2 medium</t>
  </si>
  <si>
    <t>FXS85780</t>
  </si>
  <si>
    <t>1064455</t>
  </si>
  <si>
    <t>PREMILENE MESH</t>
  </si>
  <si>
    <t>30 X 30 CM</t>
  </si>
  <si>
    <t>FXS85781</t>
  </si>
  <si>
    <t>1964755</t>
  </si>
  <si>
    <t>OPTILENE MESH</t>
  </si>
  <si>
    <t>LP 7.5 X 7.5 cm</t>
  </si>
  <si>
    <t>FXS85782</t>
  </si>
  <si>
    <t>1065160</t>
  </si>
  <si>
    <t>20X30 CM</t>
  </si>
  <si>
    <t>FXS85783</t>
  </si>
  <si>
    <t>1065070</t>
  </si>
  <si>
    <t>7.5 X 7.5 CM</t>
  </si>
  <si>
    <t>FXS85784</t>
  </si>
  <si>
    <t>1065020UNI</t>
  </si>
  <si>
    <t>5 X 10 CM</t>
  </si>
  <si>
    <t>FXS85785</t>
  </si>
  <si>
    <t>1964845</t>
  </si>
  <si>
    <t>OPTILENE MESH LP</t>
  </si>
  <si>
    <t>BLUE PRESHAPE 6 X 14 CM</t>
  </si>
  <si>
    <t>FXS85786</t>
  </si>
  <si>
    <t>PV131217F5</t>
  </si>
  <si>
    <t>Dynamesh</t>
  </si>
  <si>
    <t>ENDOLAP 3D 12 cm x 17 cm F5</t>
  </si>
  <si>
    <t>FXS85787</t>
  </si>
  <si>
    <t>PV781715F1</t>
  </si>
  <si>
    <t>PRP visible 17 cm x 15 cm F1</t>
  </si>
  <si>
    <t>FXS85788</t>
  </si>
  <si>
    <t>PV540315F1</t>
  </si>
  <si>
    <t>PRP soft 03 cm x 15 cm F1</t>
  </si>
  <si>
    <t>FXS85789</t>
  </si>
  <si>
    <t>PV101317F3</t>
  </si>
  <si>
    <t>Endolap 13 cm x 17 cm F3</t>
  </si>
  <si>
    <t>FXS85790</t>
  </si>
  <si>
    <t>IP082030F1</t>
  </si>
  <si>
    <t>IPOM visible 20 cm x 30 cm F1</t>
  </si>
  <si>
    <t>FXS85791</t>
  </si>
  <si>
    <t>PV101315F1</t>
  </si>
  <si>
    <t>Endolap 13 cm x 15 cm F1</t>
  </si>
  <si>
    <t>FXS85792</t>
  </si>
  <si>
    <t>IP071515F3</t>
  </si>
  <si>
    <t>IPOM 15 cm x 15 cm F3</t>
  </si>
  <si>
    <t>FXS85793</t>
  </si>
  <si>
    <t>IP070012F1</t>
  </si>
  <si>
    <t>IPOM 12 cm diameter round F1</t>
  </si>
  <si>
    <t>FXS85794</t>
  </si>
  <si>
    <t>PV093030F2</t>
  </si>
  <si>
    <t>CICAT 30 cm x 30 cm F2</t>
  </si>
  <si>
    <t>FXS85795</t>
  </si>
  <si>
    <t>PV091840F2</t>
  </si>
  <si>
    <t>CICAT 18 cm x 40 cm F2</t>
  </si>
  <si>
    <t>FXS85796</t>
  </si>
  <si>
    <t>PV091560F1</t>
  </si>
  <si>
    <t>CICAT 15 cm x 60 cm F1</t>
  </si>
  <si>
    <t>FXS85797</t>
  </si>
  <si>
    <t>PV121217F1</t>
  </si>
  <si>
    <t>ENDOLAP 3D visible 12 cm x 17 cm F1</t>
  </si>
  <si>
    <t>FXS85798</t>
  </si>
  <si>
    <t>PV121015F3</t>
  </si>
  <si>
    <t>ENDOLAP 3D visible 10cm x 15 cm F3</t>
  </si>
  <si>
    <t>FXS85799</t>
  </si>
  <si>
    <t>PV110715F1</t>
  </si>
  <si>
    <t>Lichtenstein 7.5 cm x 15 cm F1</t>
  </si>
  <si>
    <t>FXS85800</t>
  </si>
  <si>
    <t>PV162030F1</t>
  </si>
  <si>
    <t>CICAT visible 20 cm x 30 cm F1</t>
  </si>
  <si>
    <t>FXS85801</t>
  </si>
  <si>
    <t>PV740404F1</t>
  </si>
  <si>
    <t>CESA F1</t>
  </si>
  <si>
    <t>FXS85802</t>
  </si>
  <si>
    <t>PV750420F1</t>
  </si>
  <si>
    <t>PRS visible 04 cm x 20 cm F1</t>
  </si>
  <si>
    <t>FXS85803</t>
  </si>
  <si>
    <t>PV750420F10</t>
  </si>
  <si>
    <t>PRS visible 04 cm x 20 cm F10</t>
  </si>
  <si>
    <t>FXS85804</t>
  </si>
  <si>
    <t>PV750424F10</t>
  </si>
  <si>
    <t>PRS visible 3.3 cm x 24 cm F10</t>
  </si>
  <si>
    <t>FXS85805</t>
  </si>
  <si>
    <t>PV500423F5</t>
  </si>
  <si>
    <t>PR soft 04 cm x 23 cm F5</t>
  </si>
  <si>
    <t>FXS85806</t>
  </si>
  <si>
    <t>PV610712F1</t>
  </si>
  <si>
    <t>HIATUS 07 cm x 12 cm F1</t>
  </si>
  <si>
    <t>FXS85807</t>
  </si>
  <si>
    <t>PV610813F1</t>
  </si>
  <si>
    <t>HIATUS 08 cm x 13 cm F1</t>
  </si>
  <si>
    <t>FXS85808</t>
  </si>
  <si>
    <t>PV360423F3</t>
  </si>
  <si>
    <t>PRR soft 02/04 cm x 23 cm F3</t>
  </si>
  <si>
    <t>FXS85809</t>
  </si>
  <si>
    <t>PV500423F1</t>
  </si>
  <si>
    <t>PR soft 04 cm x 23 cm F1</t>
  </si>
  <si>
    <t>FXS85810</t>
  </si>
  <si>
    <t>IP072025F1</t>
  </si>
  <si>
    <t>IPOM 20 cm x 25 cm F1</t>
  </si>
  <si>
    <t>FXS85811</t>
  </si>
  <si>
    <t>IP072020F1</t>
  </si>
  <si>
    <t>IPOM 20 cm x 20 cm F1</t>
  </si>
  <si>
    <t>FXS85812</t>
  </si>
  <si>
    <t>PV101315F3</t>
  </si>
  <si>
    <t>Endolap 13 cm x 15 cm F3</t>
  </si>
  <si>
    <t>FXS85813</t>
  </si>
  <si>
    <t>IP070012F3</t>
  </si>
  <si>
    <t>IPOM 12 cm diameter round F3</t>
  </si>
  <si>
    <t>FXS85814</t>
  </si>
  <si>
    <t>PV110611F10</t>
  </si>
  <si>
    <t>Lichtenstein 06 cm x 11 cm F10</t>
  </si>
  <si>
    <t>FXS85815</t>
  </si>
  <si>
    <t>PV350216F1</t>
  </si>
  <si>
    <t>PRS soft 02 cm x 16 cm F1</t>
  </si>
  <si>
    <t>FXS85816</t>
  </si>
  <si>
    <t>PV740203F1</t>
  </si>
  <si>
    <t>VASA F1</t>
  </si>
  <si>
    <t>FXS85817</t>
  </si>
  <si>
    <t>PV750424F1</t>
  </si>
  <si>
    <t>PRS visible 3.3 cm x 24 cm F1</t>
  </si>
  <si>
    <t>FXS85818</t>
  </si>
  <si>
    <t>PV760423F1</t>
  </si>
  <si>
    <t>PRR visible 02/04 cm x 23 cm F1</t>
  </si>
  <si>
    <t>FXS85819</t>
  </si>
  <si>
    <t>PV780315F1</t>
  </si>
  <si>
    <t>PRP visible 03 cm x 15 cm F1</t>
  </si>
  <si>
    <t>FXS85820</t>
  </si>
  <si>
    <t>PV780318F1</t>
  </si>
  <si>
    <t>PRP visible 03 cm x 18 cm F1</t>
  </si>
  <si>
    <t>FXS85821</t>
  </si>
  <si>
    <t>PV500423F3</t>
  </si>
  <si>
    <t>PR soft 04 cm x 23 cm F3</t>
  </si>
  <si>
    <t>FXS85822</t>
  </si>
  <si>
    <t>PV540315F3</t>
  </si>
  <si>
    <t>PRP soft 03 cm x 15 cm F3</t>
  </si>
  <si>
    <t>FXS85823</t>
  </si>
  <si>
    <t>PV110715F10</t>
  </si>
  <si>
    <t>Lichtenstein 7.5 cm x 15 cm F10</t>
  </si>
  <si>
    <t>FXS85824</t>
  </si>
  <si>
    <t>PV360423F1</t>
  </si>
  <si>
    <t>PRR soft 02/04 cm x 23 cm F1</t>
  </si>
  <si>
    <t>FXS85825</t>
  </si>
  <si>
    <t>PV500418F5</t>
  </si>
  <si>
    <t>PR soft 04 cm x 18 cm F5</t>
  </si>
  <si>
    <t>FXS85826</t>
  </si>
  <si>
    <t>PV090506F1</t>
  </si>
  <si>
    <t>CICAT 05 cm x 06 cm F1</t>
  </si>
  <si>
    <t>FXS85827</t>
  </si>
  <si>
    <t>IP073045F1</t>
  </si>
  <si>
    <t>IPOM 30 cm x 45 cm F1</t>
  </si>
  <si>
    <t>FXS85828</t>
  </si>
  <si>
    <t>IP072030F3</t>
  </si>
  <si>
    <t>IPOM 20 cm x 30 cm F3</t>
  </si>
  <si>
    <t>FXS85829</t>
  </si>
  <si>
    <t>IP071520F3</t>
  </si>
  <si>
    <t>IPOM 15 cm x 20 cm F3</t>
  </si>
  <si>
    <t>FXS85830</t>
  </si>
  <si>
    <t>PV101215F1</t>
  </si>
  <si>
    <t>Endolap 12 cm x 15 cm F1</t>
  </si>
  <si>
    <t>FXS85831</t>
  </si>
  <si>
    <t>PV100715F3</t>
  </si>
  <si>
    <t>Endolap 7.5 cm x 15 cm F3</t>
  </si>
  <si>
    <t>FXS85832</t>
  </si>
  <si>
    <t>PV091530F2</t>
  </si>
  <si>
    <t>CICAT 15 cm x 30 cm F2</t>
  </si>
  <si>
    <t>FXS85833</t>
  </si>
  <si>
    <t>PV110611F3</t>
  </si>
  <si>
    <t>Lichtenstein 06 cm x 11 cm F3</t>
  </si>
  <si>
    <t>FXS85834</t>
  </si>
  <si>
    <t>PV160506F5</t>
  </si>
  <si>
    <t>CICAT visible 05 cm x 06 cm F5</t>
  </si>
  <si>
    <t>FXS85835</t>
  </si>
  <si>
    <t>PV164560F1</t>
  </si>
  <si>
    <t>CICAT visible 45 cm x 60 cm F1</t>
  </si>
  <si>
    <t>FXS85836</t>
  </si>
  <si>
    <t>PV091515F3</t>
  </si>
  <si>
    <t>CICAT 15 cm x 15 cm F3</t>
  </si>
  <si>
    <t>FXS85837</t>
  </si>
  <si>
    <t>PV350323F1</t>
  </si>
  <si>
    <t>PRS soft 03 cm x 23 cm F1</t>
  </si>
  <si>
    <t>FXS85838</t>
  </si>
  <si>
    <t>PV740203F3</t>
  </si>
  <si>
    <t>VASA F3</t>
  </si>
  <si>
    <t>FXS85839</t>
  </si>
  <si>
    <t>PV740404F3</t>
  </si>
  <si>
    <t>CESA F3</t>
  </si>
  <si>
    <t>FXS85840</t>
  </si>
  <si>
    <t>PV750323F1</t>
  </si>
  <si>
    <t>PRS visible 03 cm x 23 cm F1</t>
  </si>
  <si>
    <t>FXS85841</t>
  </si>
  <si>
    <t>PV781715F3</t>
  </si>
  <si>
    <t>PRP visible 17 cm x 15 cm F3</t>
  </si>
  <si>
    <t>FXS85842</t>
  </si>
  <si>
    <t>PV700423F1</t>
  </si>
  <si>
    <t>PR visible 04 cm x 23 cm F1</t>
  </si>
  <si>
    <t>FXS85843</t>
  </si>
  <si>
    <t>PV101515F10</t>
  </si>
  <si>
    <t>Endolap 15 cm x 15 cm F10</t>
  </si>
  <si>
    <t>FXS85844</t>
  </si>
  <si>
    <t>PV350527F1</t>
  </si>
  <si>
    <t>PRS soft 05 cm x 27 cm F1</t>
  </si>
  <si>
    <t>FXS85845</t>
  </si>
  <si>
    <t>PV101317F1</t>
  </si>
  <si>
    <t>Endolap 13 cm x 17 cm F1</t>
  </si>
  <si>
    <t>FXS85846</t>
  </si>
  <si>
    <t>PV090506F5</t>
  </si>
  <si>
    <t>CICAT 05 cm x 06 cm F5</t>
  </si>
  <si>
    <t>FXS85847</t>
  </si>
  <si>
    <t>PV091010F5</t>
  </si>
  <si>
    <t>CICAT 10 cm x 10 cm F5</t>
  </si>
  <si>
    <t>FXS85848</t>
  </si>
  <si>
    <t>IP083030F1</t>
  </si>
  <si>
    <t>IPOM visible 30 cm x 30 cm F1</t>
  </si>
  <si>
    <t>FXS85849</t>
  </si>
  <si>
    <t>IP081515F1</t>
  </si>
  <si>
    <t>IPOM visible 15 cm x 15 cm F1</t>
  </si>
  <si>
    <t>FXS85850</t>
  </si>
  <si>
    <t>PV091015F5</t>
  </si>
  <si>
    <t>CICAT 10 cm x 15 cm F5</t>
  </si>
  <si>
    <t>FXS85851</t>
  </si>
  <si>
    <t>PV101215F3</t>
  </si>
  <si>
    <t>Endolap 12 cm x 15 cm F3</t>
  </si>
  <si>
    <t>FXS85852</t>
  </si>
  <si>
    <t>PV101015F3</t>
  </si>
  <si>
    <t>Endolap 10 cm x 15 cm F3</t>
  </si>
  <si>
    <t>FXS85853</t>
  </si>
  <si>
    <t>PV121015F1</t>
  </si>
  <si>
    <t>ENDOLAP 3D visible 10 cm x 15 cm F1</t>
  </si>
  <si>
    <t>FXS85854</t>
  </si>
  <si>
    <t>PV111015F3</t>
  </si>
  <si>
    <t>Lichtenstein 10 cm x 15 cm F3</t>
  </si>
  <si>
    <t>FXS85855</t>
  </si>
  <si>
    <t>PV101515F3</t>
  </si>
  <si>
    <t>Endolap 15 cm x 15 cm F3</t>
  </si>
  <si>
    <t>FXS85856</t>
  </si>
  <si>
    <t>PV141015F1</t>
  </si>
  <si>
    <t>Endolap visible 10 cm x 15 cm F1</t>
  </si>
  <si>
    <t>FXS85857</t>
  </si>
  <si>
    <t>PV160506F1</t>
  </si>
  <si>
    <t>CICAT visible 05 cm x 06 cm F1</t>
  </si>
  <si>
    <t>FXS85858</t>
  </si>
  <si>
    <t>PV170715F1</t>
  </si>
  <si>
    <t>Lichtenstein visible 7.5 cm x 15 cm F1</t>
  </si>
  <si>
    <t>FXS85859</t>
  </si>
  <si>
    <t>RELTACK3X10</t>
  </si>
  <si>
    <t>ReliaTack</t>
  </si>
  <si>
    <t>Articulating Reloadable with 30 standard purchase tacks</t>
  </si>
  <si>
    <t>FXS85860</t>
  </si>
  <si>
    <t>RELTACK5R</t>
  </si>
  <si>
    <t>Articulating Reloadable with 5 standard purchase tacks</t>
  </si>
  <si>
    <t>FXS85861</t>
  </si>
  <si>
    <t>RELTACK10R</t>
  </si>
  <si>
    <t>Articulating Reloadable with 10 standard purchase tacks</t>
  </si>
  <si>
    <t>FXS85862</t>
  </si>
  <si>
    <t>PP1208DR</t>
  </si>
  <si>
    <t>ProGrip</t>
  </si>
  <si>
    <t>12cm x 8cm elliptic precut and slit with overlapping flap right side</t>
  </si>
  <si>
    <t>FXS85863</t>
  </si>
  <si>
    <t>PCO9FX</t>
  </si>
  <si>
    <t>Composite mesh</t>
  </si>
  <si>
    <t>9cm circular with preplaced sutures</t>
  </si>
  <si>
    <t>FXS85864</t>
  </si>
  <si>
    <t>OMS-PDBS2</t>
  </si>
  <si>
    <t>Dissection Balloon</t>
  </si>
  <si>
    <t>FXS85865</t>
  </si>
  <si>
    <t>VTX1515M</t>
  </si>
  <si>
    <t>15cm x 15cm with marking</t>
  </si>
  <si>
    <t>FXS85866</t>
  </si>
  <si>
    <t>LPG1612AL</t>
  </si>
  <si>
    <t>12cm x 16cm</t>
  </si>
  <si>
    <t>FXS85867</t>
  </si>
  <si>
    <t>PP1509G</t>
  </si>
  <si>
    <t>15cm x 9cm rectangular</t>
  </si>
  <si>
    <t>FXS85868</t>
  </si>
  <si>
    <t>173054</t>
  </si>
  <si>
    <t>Endo Universal</t>
  </si>
  <si>
    <t>Stapler with 10 x 4.0mm staples</t>
  </si>
  <si>
    <t>FXS85869</t>
  </si>
  <si>
    <t>TET1309</t>
  </si>
  <si>
    <t>Three dimensional knitted honeycomb weave rectangle 5.2inch x 3.6inch</t>
  </si>
  <si>
    <t>FXS85870</t>
  </si>
  <si>
    <t>SYM4024E</t>
  </si>
  <si>
    <t>Elliptical 40cm x 24cm</t>
  </si>
  <si>
    <t>FXS85871</t>
  </si>
  <si>
    <t>SYM3420E</t>
  </si>
  <si>
    <t>Elliptical 34cm x 20cm</t>
  </si>
  <si>
    <t>FXS85872</t>
  </si>
  <si>
    <t>SYM2515E</t>
  </si>
  <si>
    <t>Elliptical 25cm x 15cm</t>
  </si>
  <si>
    <t>FXS85873</t>
  </si>
  <si>
    <t>PPMK1106</t>
  </si>
  <si>
    <t>Macroporous Keyhole 11cm x 6cm</t>
  </si>
  <si>
    <t>FXS85874</t>
  </si>
  <si>
    <t>SYM4024EF</t>
  </si>
  <si>
    <t>Elliptical 40cm x 24cm with preplaced sutures</t>
  </si>
  <si>
    <t>FXS85875</t>
  </si>
  <si>
    <t>PP2020</t>
  </si>
  <si>
    <t>20cm x 20cm</t>
  </si>
  <si>
    <t>FXS85876</t>
  </si>
  <si>
    <t>SYM20F</t>
  </si>
  <si>
    <t>Round 20cm with preplaced sutures</t>
  </si>
  <si>
    <t>FXS85877</t>
  </si>
  <si>
    <t>PP1208DL</t>
  </si>
  <si>
    <t>12cm x 8cm elliptic precut and slit with overlapping flap left side</t>
  </si>
  <si>
    <t>FXS85878</t>
  </si>
  <si>
    <t>PCO2015FX</t>
  </si>
  <si>
    <t>20cm x 15cm circular with preplaced sutures</t>
  </si>
  <si>
    <t>FXS85879</t>
  </si>
  <si>
    <t>5616-100</t>
  </si>
  <si>
    <t>6cm x 16cm x 1.00mm</t>
  </si>
  <si>
    <t>FXS85880</t>
  </si>
  <si>
    <t>PPMK1508</t>
  </si>
  <si>
    <t>Macroporous Keyhole 15cm x 7.5cm</t>
  </si>
  <si>
    <t>FXS85881</t>
  </si>
  <si>
    <t>VTX1515</t>
  </si>
  <si>
    <t>15cm x 15cm</t>
  </si>
  <si>
    <t>FXS85882</t>
  </si>
  <si>
    <t>PPM4530</t>
  </si>
  <si>
    <t>Macroporous 45cm x 30cm</t>
  </si>
  <si>
    <t>FXS85883</t>
  </si>
  <si>
    <t>TET1309D</t>
  </si>
  <si>
    <t>Three dimensional knitted D-shaped honeycomb with slit 5.2inch x 3.6inch</t>
  </si>
  <si>
    <t>FXS85884</t>
  </si>
  <si>
    <t>MFP231</t>
  </si>
  <si>
    <t>TiO2 Mesh</t>
  </si>
  <si>
    <t>light 20cm x 15cm</t>
  </si>
  <si>
    <t>FXS85885</t>
  </si>
  <si>
    <t>Polypropylene 10cm x 15cm</t>
  </si>
  <si>
    <t>FXS85886</t>
  </si>
  <si>
    <t>MFP212</t>
  </si>
  <si>
    <t>light 12cm x 17cm</t>
  </si>
  <si>
    <t>FXS85887</t>
  </si>
  <si>
    <t>MFP134</t>
  </si>
  <si>
    <t>30cm x 15cm</t>
  </si>
  <si>
    <t>FXS85888</t>
  </si>
  <si>
    <t>MFP131</t>
  </si>
  <si>
    <t>20cm x 15cm Oval IPOM</t>
  </si>
  <si>
    <t>FXS85889</t>
  </si>
  <si>
    <t>MFP112</t>
  </si>
  <si>
    <t>FXS85890</t>
  </si>
  <si>
    <t>MFP121</t>
  </si>
  <si>
    <t>Light 30cm x 30cm 32gsm</t>
  </si>
  <si>
    <t>FXS85891</t>
  </si>
  <si>
    <t>PPM59</t>
  </si>
  <si>
    <t>RESORBA</t>
  </si>
  <si>
    <t>Polypropylene 5cm x 9cm</t>
  </si>
  <si>
    <t>FXS85892</t>
  </si>
  <si>
    <t>PPM2030</t>
  </si>
  <si>
    <t>Polypropylene 20cm x 30cm</t>
  </si>
  <si>
    <t>FXS85893</t>
  </si>
  <si>
    <t>PPM1218</t>
  </si>
  <si>
    <t>Polypropylene 12cm x 18cm</t>
  </si>
  <si>
    <t>FXS85894</t>
  </si>
  <si>
    <t>PPM715</t>
  </si>
  <si>
    <t>Polypropylene 7.6cm x 15cm</t>
  </si>
  <si>
    <t>FXS85895</t>
  </si>
  <si>
    <t>Polypropylene 15cm x 15cm</t>
  </si>
  <si>
    <t>FXS85896</t>
  </si>
  <si>
    <t>MFP211</t>
  </si>
  <si>
    <t>light 10cm x 15cm 32gsm</t>
  </si>
  <si>
    <t>FXS85897</t>
  </si>
  <si>
    <t>MFP133</t>
  </si>
  <si>
    <t>25cm x 20cm Oval IPOM</t>
  </si>
  <si>
    <t>FXS85898</t>
  </si>
  <si>
    <t>MFP221</t>
  </si>
  <si>
    <t>light 15cm x 15cm 32gsm</t>
  </si>
  <si>
    <t>FXS85899</t>
  </si>
  <si>
    <t>MFP141</t>
  </si>
  <si>
    <t>30cm x 30cm 47gsm</t>
  </si>
  <si>
    <t>FXS859</t>
  </si>
  <si>
    <t>OXL1097PEU</t>
  </si>
  <si>
    <t>Perforated Porcine Oval 22.2x26.1cm</t>
  </si>
  <si>
    <t>FXS85900</t>
  </si>
  <si>
    <t>PPM49</t>
  </si>
  <si>
    <t>Polypropylene 4cm x 9cm</t>
  </si>
  <si>
    <t>FXS85901</t>
  </si>
  <si>
    <t>MFP102</t>
  </si>
  <si>
    <t>8cm x 11cm</t>
  </si>
  <si>
    <t>FXS85902</t>
  </si>
  <si>
    <t>MFP103</t>
  </si>
  <si>
    <t>10cm x 12cm 47gsm</t>
  </si>
  <si>
    <t>FXS85903</t>
  </si>
  <si>
    <t>Polypropylene 30cm x 30cm</t>
  </si>
  <si>
    <t>FXS85904</t>
  </si>
  <si>
    <t>Polypropylene 15cm x 30cm</t>
  </si>
  <si>
    <t>FXS85905</t>
  </si>
  <si>
    <t>MFP105</t>
  </si>
  <si>
    <t>12cm Round IPOM</t>
  </si>
  <si>
    <t>FXS85906</t>
  </si>
  <si>
    <t>MFP111</t>
  </si>
  <si>
    <t>10cm x 15cm</t>
  </si>
  <si>
    <t>FXS85907</t>
  </si>
  <si>
    <t>PPM1520</t>
  </si>
  <si>
    <t>Polypropylene 15cm x 20cm</t>
  </si>
  <si>
    <t>FXS85908</t>
  </si>
  <si>
    <t>PPM611</t>
  </si>
  <si>
    <t>Polypropylene 6cm x 11cm</t>
  </si>
  <si>
    <t>FXS85909</t>
  </si>
  <si>
    <t>PPM1215</t>
  </si>
  <si>
    <t>Polypropylene 12.5cm x 15cm</t>
  </si>
  <si>
    <t>FXS85910</t>
  </si>
  <si>
    <t>MFP101</t>
  </si>
  <si>
    <t>6cm x 9cm 47gsm</t>
  </si>
  <si>
    <t>FXS85911</t>
  </si>
  <si>
    <t>MFP241</t>
  </si>
  <si>
    <t>Polypropylene 30cm x 30cm 32gsm</t>
  </si>
  <si>
    <t>FXS85912</t>
  </si>
  <si>
    <t>OL1097EU</t>
  </si>
  <si>
    <t>AbbVie</t>
  </si>
  <si>
    <t>ARTIA PRE-PEC (MASQUE OVOIDAL) MEDIUM 20.1 x 23.6</t>
  </si>
  <si>
    <t>FXS85913</t>
  </si>
  <si>
    <t>OXL1097EU</t>
  </si>
  <si>
    <t>ARTIA PRE-PEC (MASQUE OVOIDAL) LARGE 22.2 x 26.1</t>
  </si>
  <si>
    <t>FXS85914</t>
  </si>
  <si>
    <t>OS1097EU</t>
  </si>
  <si>
    <t>ARTIA PRE-PEC (MASQUE OVOIDAL) SMALL 15.0 x 17.6</t>
  </si>
  <si>
    <t>FXS85915</t>
  </si>
  <si>
    <t>OM1097EU</t>
  </si>
  <si>
    <t>ARTIA PRE-PEC (MASQUE OVOIDAL) MEDIUM 18.7 x 21.9</t>
  </si>
  <si>
    <t>FXS85916</t>
  </si>
  <si>
    <t>FAS-A020</t>
  </si>
  <si>
    <t>PROSYS INTERNATIONAL LTD</t>
  </si>
  <si>
    <t>Fasciotens</t>
  </si>
  <si>
    <t>Traction device</t>
  </si>
  <si>
    <t>Abdomen system for the prevention of fascial retraction in adults</t>
  </si>
  <si>
    <t>FXS85917</t>
  </si>
  <si>
    <t>FAS-P010</t>
  </si>
  <si>
    <t>Pediactric system for the prevention of fascial retraction in newborns and infants</t>
  </si>
  <si>
    <t>FXS85918</t>
  </si>
  <si>
    <t>FAS-HC020</t>
  </si>
  <si>
    <t>Hernia carrier reusable</t>
  </si>
  <si>
    <t>FXS85919</t>
  </si>
  <si>
    <t>FAS-H010</t>
  </si>
  <si>
    <t>Hernia system for direct closure of complex abdominal wall reconstruction</t>
  </si>
  <si>
    <t>FXS85920</t>
  </si>
  <si>
    <t>FAS-PC010</t>
  </si>
  <si>
    <t>Pediactric cradle carrier reusable</t>
  </si>
  <si>
    <t>FXS85921</t>
  </si>
  <si>
    <t>PPMM5050</t>
  </si>
  <si>
    <t>MERIGROW</t>
  </si>
  <si>
    <t>Macroporus polypropylene 50cm x 50cm</t>
  </si>
  <si>
    <t>FXS85922</t>
  </si>
  <si>
    <t>PRT0070</t>
  </si>
  <si>
    <t>BIOBRIDGE</t>
  </si>
  <si>
    <t>Nanostructured for soft tissue repair 150mm x 0.3mm</t>
  </si>
  <si>
    <t>FXS85923</t>
  </si>
  <si>
    <t>PPM510</t>
  </si>
  <si>
    <t>FILAPROP</t>
  </si>
  <si>
    <t>Polypropylene 5cm x 10cm</t>
  </si>
  <si>
    <t>FXS85924</t>
  </si>
  <si>
    <t>FXS85925</t>
  </si>
  <si>
    <t>FXS85926</t>
  </si>
  <si>
    <t>MB45R</t>
  </si>
  <si>
    <t>Ifabond</t>
  </si>
  <si>
    <t>Laparoscopic Drop by Drop Rigid Bariatric Length 45cm</t>
  </si>
  <si>
    <t>FXS85927</t>
  </si>
  <si>
    <t>MB37R</t>
  </si>
  <si>
    <t>Laparoscopic Drop by Drop Rigid 37cm</t>
  </si>
  <si>
    <t>FXS85928</t>
  </si>
  <si>
    <t>MB45G</t>
  </si>
  <si>
    <t>Introducer 45 cm</t>
  </si>
  <si>
    <t>FXS85929</t>
  </si>
  <si>
    <t>MB15G</t>
  </si>
  <si>
    <t>Introducer Short 15 cm</t>
  </si>
  <si>
    <t>FXS860</t>
  </si>
  <si>
    <t>OL1097PEU</t>
  </si>
  <si>
    <t>Perforated Porcine Oval 20.1x23.6cm</t>
  </si>
  <si>
    <t>FXS861</t>
  </si>
  <si>
    <t>OM1097PEU</t>
  </si>
  <si>
    <t>Perforated Porcine Oval 18.7x21.9cm</t>
  </si>
  <si>
    <t>FXS862</t>
  </si>
  <si>
    <t>OS1097PEU</t>
  </si>
  <si>
    <t>Perforated Porcine Oval 15x17.6cm</t>
  </si>
  <si>
    <r>
      <t xml:space="preserve">Add in a list of the products that </t>
    </r>
    <r>
      <rPr>
        <b/>
        <sz val="11"/>
        <color rgb="FFFF0000"/>
        <rFont val="Frutiger 55 Roman"/>
      </rPr>
      <t>WILL</t>
    </r>
    <r>
      <rPr>
        <b/>
        <sz val="11"/>
        <rFont val="Frutiger 55 Roman"/>
      </rPr>
      <t xml:space="preserve"> transfer to the new framework here</t>
    </r>
  </si>
  <si>
    <r>
      <t>Add in a list of the products that</t>
    </r>
    <r>
      <rPr>
        <b/>
        <sz val="11"/>
        <color rgb="FFFF0000"/>
        <rFont val="Frutiger 55 Roman"/>
      </rPr>
      <t xml:space="preserve"> WILL NOT</t>
    </r>
    <r>
      <rPr>
        <b/>
        <sz val="11"/>
        <rFont val="Frutiger 55 Roman"/>
      </rPr>
      <t xml:space="preserve"> transfer to the new framework here</t>
    </r>
  </si>
  <si>
    <t>Paste the NPC list into cell C12</t>
  </si>
  <si>
    <t>Paste the NPC list into cell H12</t>
  </si>
  <si>
    <t>Check both lists for NPCs "Not on Contract"
&lt;&lt;&lt;&lt;&lt;        &gt;&gt;&gt;&gt;&gt;</t>
  </si>
  <si>
    <t>Contract Status</t>
  </si>
  <si>
    <r>
      <t>Business Performance</t>
    </r>
    <r>
      <rPr>
        <b/>
        <i/>
        <sz val="11"/>
        <color rgb="FFFF0000"/>
        <rFont val="Frutiger 55 Roman"/>
      </rPr>
      <t xml:space="preserve"> will populate the product list from the below allocation</t>
    </r>
  </si>
  <si>
    <t>Use the below to populate your PROC517</t>
  </si>
  <si>
    <t>Use the below list to run the product list codes</t>
  </si>
  <si>
    <t>Use the below list to populate your PROC517</t>
  </si>
  <si>
    <t>Contract Check</t>
  </si>
  <si>
    <t>This tab is updated by Business Performance. Paste value NPCs from the PROC517 Delist into cell B3</t>
  </si>
  <si>
    <t>Surgical Mesh</t>
  </si>
  <si>
    <t xml:space="preserve">Product information and supplier names are correct at the time of publication. </t>
  </si>
  <si>
    <t>Supplier Name</t>
  </si>
  <si>
    <t>Lot 1 - Synthetic Mesh</t>
  </si>
  <si>
    <t>Lot 2 - Biological Mesh</t>
  </si>
  <si>
    <t>Lot 3 -Specialist Mesh</t>
  </si>
  <si>
    <t>Lot 4 -Fixation Devices</t>
  </si>
  <si>
    <t>Advanced Medical Solutions Limited</t>
  </si>
  <si>
    <t>X</t>
  </si>
  <si>
    <t>Aquilant Limited</t>
  </si>
  <si>
    <t>Assut UK LImited</t>
  </si>
  <si>
    <t>B. Braun Medical Limited</t>
  </si>
  <si>
    <t>Becton, Dickinson U.K. Limited</t>
  </si>
  <si>
    <t>Boston Scientific Limited</t>
  </si>
  <si>
    <t>Carrow Medical Limited</t>
  </si>
  <si>
    <t>Elemental Healthcare Limited</t>
  </si>
  <si>
    <t>Eurosurgical Limited</t>
  </si>
  <si>
    <t>Healthcare 21 (UK) Limited</t>
  </si>
  <si>
    <t>Ideal Medical Solutions Limited</t>
  </si>
  <si>
    <t>Johnson and Johnson Medical Limited</t>
  </si>
  <si>
    <t>June Medical Limited</t>
  </si>
  <si>
    <t>Lawmed Limited</t>
  </si>
  <si>
    <t>Medtronic Limited</t>
  </si>
  <si>
    <t>PFM Medical UK Limited</t>
  </si>
  <si>
    <t>Q Medical Technologies Limited</t>
  </si>
  <si>
    <t>Raise Healthcare Pvt Limited</t>
  </si>
  <si>
    <t>Selamedical UK Limited</t>
  </si>
  <si>
    <t>Tela Bio, Limited</t>
  </si>
  <si>
    <t xml:space="preserve">W.L. Gore and Associates </t>
  </si>
  <si>
    <t> </t>
  </si>
  <si>
    <t>Product Categories</t>
  </si>
  <si>
    <t xml:space="preserve">Product information is correct at the time of publication. </t>
  </si>
  <si>
    <t xml:space="preserve">LOT  </t>
  </si>
  <si>
    <t>Permanent</t>
  </si>
  <si>
    <t>Non-Cross-Linked</t>
  </si>
  <si>
    <t>Composite</t>
  </si>
  <si>
    <t>Tackers/Tacks</t>
  </si>
  <si>
    <t>Semi-Absorbable</t>
  </si>
  <si>
    <t>Cross-Linked</t>
  </si>
  <si>
    <t>3D Shaped</t>
  </si>
  <si>
    <t>Adhesives</t>
  </si>
  <si>
    <t>Fully Absorbable</t>
  </si>
  <si>
    <t>Porcine</t>
  </si>
  <si>
    <t>Coated</t>
  </si>
  <si>
    <t>Assisted Instruments</t>
  </si>
  <si>
    <t>Plug</t>
  </si>
  <si>
    <t>Bovine</t>
  </si>
  <si>
    <t>Self-Gripping</t>
  </si>
  <si>
    <t>Patch</t>
  </si>
  <si>
    <t>Ovine</t>
  </si>
  <si>
    <t>Bioabsorbable</t>
  </si>
  <si>
    <t>Anatomical</t>
  </si>
  <si>
    <t>Pericardium</t>
  </si>
  <si>
    <t>Hybrid</t>
  </si>
  <si>
    <t>Flat Sheet Mesh</t>
  </si>
  <si>
    <t>Biosynthetic</t>
  </si>
  <si>
    <t>Preformed</t>
  </si>
  <si>
    <t>Self-Fixated</t>
  </si>
  <si>
    <t>Lot 4 - Fixation Devices</t>
  </si>
  <si>
    <t>Lot 3 - Specialist Mesh</t>
  </si>
  <si>
    <t>Updated 7 September 2026</t>
  </si>
  <si>
    <t>Product Matrix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</si>
</sst>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[$-F800]dddd\,\ mmmm\ dd\,\ yyyy"/>
  </numFmts>
  <fonts count="39">
    <font>
      <sz val="10"/>
      <name val="Frutiger 55 Roman"/>
    </font>
    <font>
      <sz val="10"/>
      <name val="Frutiger 55 Roman"/>
      <family val="2"/>
    </font>
    <font>
      <b/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Frutiger 55 Roman"/>
    </font>
    <font>
      <b/>
      <sz val="12"/>
      <color theme="0"/>
      <name val="Arial"/>
      <family val="2"/>
    </font>
    <font>
      <b/>
      <sz val="10"/>
      <color theme="0"/>
      <name val="Arial"/>
      <family val="2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sz val="10"/>
      <name val="Calibri"/>
      <family val="2"/>
      <scheme val="minor"/>
    </font>
    <font>
      <b/>
      <i/>
      <u/>
      <sz val="12"/>
      <color theme="1"/>
      <name val="Arial"/>
      <family val="2"/>
    </font>
    <font>
      <sz val="12"/>
      <color theme="0"/>
      <name val="Arial"/>
      <family val="2"/>
    </font>
    <font>
      <sz val="10"/>
      <color theme="1"/>
      <name val="Arial"/>
      <family val="2"/>
    </font>
    <font>
      <sz val="8"/>
      <color rgb="FF425563"/>
      <name val="Arial"/>
      <family val="2"/>
    </font>
    <font>
      <sz val="8"/>
      <color rgb="FF454545"/>
      <name val="Arial"/>
      <family val="2"/>
    </font>
    <font>
      <sz val="10"/>
      <color rgb="FFFF0000"/>
      <name val="Frutiger 55 Roman"/>
    </font>
    <font>
      <b/>
      <sz val="10"/>
      <name val="Frutiger 55 Roman"/>
    </font>
    <font>
      <b/>
      <sz val="10"/>
      <color rgb="FFFF0000"/>
      <name val="Frutiger 55 Roman"/>
    </font>
    <font>
      <b/>
      <sz val="11"/>
      <name val="Frutiger 55 Roman"/>
    </font>
    <font>
      <sz val="12"/>
      <color rgb="FFFF0000"/>
      <name val="Frutiger 55 Roman"/>
    </font>
    <font>
      <sz val="12"/>
      <color rgb="FF00B050"/>
      <name val="Frutiger 55 Roman"/>
    </font>
    <font>
      <sz val="8"/>
      <name val="Frutiger 55 Roman"/>
    </font>
    <font>
      <b/>
      <sz val="10"/>
      <color theme="1"/>
      <name val="Frutiger 55 Roman"/>
    </font>
    <font>
      <b/>
      <sz val="11"/>
      <color rgb="FFFF0000"/>
      <name val="Frutiger 55 Roman"/>
    </font>
    <font>
      <b/>
      <i/>
      <sz val="11"/>
      <color rgb="FFFF0000"/>
      <name val="Frutiger 55 Roman"/>
    </font>
    <font>
      <u/>
      <sz val="14"/>
      <name val="Frutiger 55 Roman"/>
    </font>
    <font>
      <sz val="16"/>
      <name val="Arial"/>
      <family val="2"/>
    </font>
    <font>
      <b/>
      <sz val="16"/>
      <name val="Arial"/>
      <family val="2"/>
    </font>
    <font>
      <b/>
      <sz val="16"/>
      <color theme="0"/>
      <name val="Arial"/>
      <family val="2"/>
    </font>
    <font>
      <b/>
      <sz val="22"/>
      <name val="Arial"/>
      <family val="2"/>
    </font>
    <font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b/>
      <sz val="16"/>
      <color rgb="FFFFFFFF"/>
      <name val="Arial"/>
      <family val="2"/>
    </font>
    <font>
      <b/>
      <sz val="10"/>
      <color rgb="FFFFFFFF"/>
      <name val="Arial"/>
      <family val="2"/>
    </font>
    <font>
      <b/>
      <sz val="10"/>
      <name val="Arial"/>
      <family val="2"/>
    </font>
    <font>
      <sz val="11"/>
      <color rgb="FF00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EB8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E8EDEE"/>
      </patternFill>
    </fill>
    <fill>
      <patternFill patternType="solid">
        <fgColor rgb="FFE8EDE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005EB8"/>
        <bgColor rgb="FF000000"/>
      </patternFill>
    </fill>
    <fill>
      <patternFill patternType="solid">
        <fgColor rgb="FF99BFE3"/>
        <bgColor rgb="FF000000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E2E2E2"/>
      </left>
      <right style="medium">
        <color rgb="FFE2E2E2"/>
      </right>
      <top/>
      <bottom style="medium">
        <color rgb="FFE2E2E2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rgb="FFE2E2E2"/>
      </left>
      <right style="medium">
        <color rgb="FFE2E2E2"/>
      </right>
      <top/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 style="medium">
        <color auto="1"/>
      </right>
      <top style="medium">
        <color indexed="64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E2E2E2"/>
      </left>
      <right/>
      <top style="medium">
        <color rgb="FFE2E2E2"/>
      </top>
      <bottom style="medium">
        <color rgb="FFE2E2E2"/>
      </bottom>
      <diagonal/>
    </border>
    <border>
      <left/>
      <right/>
      <top style="medium">
        <color rgb="FFE2E2E2"/>
      </top>
      <bottom style="medium">
        <color rgb="FFE2E2E2"/>
      </bottom>
      <diagonal/>
    </border>
    <border>
      <left/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 style="medium">
        <color rgb="FFE2E2E2"/>
      </left>
      <right/>
      <top style="medium">
        <color rgb="FFE2E2E2"/>
      </top>
      <bottom/>
      <diagonal/>
    </border>
    <border>
      <left/>
      <right/>
      <top style="medium">
        <color rgb="FFE2E2E2"/>
      </top>
      <bottom/>
      <diagonal/>
    </border>
    <border>
      <left/>
      <right style="medium">
        <color rgb="FFE2E2E2"/>
      </right>
      <top style="medium">
        <color rgb="FFE2E2E2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2">
    <xf numFmtId="0" fontId="0" fillId="0" borderId="0"/>
    <xf numFmtId="0" fontId="5" fillId="0" borderId="0"/>
    <xf numFmtId="0" fontId="8" fillId="0" borderId="0"/>
    <xf numFmtId="0" fontId="1" fillId="0" borderId="0"/>
    <xf numFmtId="0" fontId="1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8" fillId="0" borderId="0"/>
    <xf numFmtId="0" fontId="1" fillId="0" borderId="0"/>
    <xf numFmtId="0" fontId="1" fillId="0" borderId="0"/>
    <xf numFmtId="0" fontId="31" fillId="0" borderId="0" applyNumberFormat="0" applyFill="0" applyBorder="0" applyAlignment="0" applyProtection="0"/>
  </cellStyleXfs>
  <cellXfs count="161">
    <xf numFmtId="0" fontId="0" fillId="0" borderId="0" xfId="0"/>
    <xf numFmtId="0" fontId="0" fillId="3" borderId="0" xfId="0" applyFill="1"/>
    <xf numFmtId="0" fontId="3" fillId="0" borderId="0" xfId="1" applyFont="1"/>
    <xf numFmtId="0" fontId="3" fillId="0" borderId="0" xfId="1" applyFont="1" applyAlignment="1">
      <alignment horizontal="center"/>
    </xf>
    <xf numFmtId="0" fontId="2" fillId="3" borderId="0" xfId="1" applyFont="1" applyFill="1" applyAlignment="1">
      <alignment horizontal="center" vertical="center" wrapText="1"/>
    </xf>
    <xf numFmtId="0" fontId="4" fillId="0" borderId="0" xfId="1" applyFont="1"/>
    <xf numFmtId="0" fontId="4" fillId="0" borderId="0" xfId="1" applyFont="1" applyAlignment="1">
      <alignment horizontal="left" vertical="center"/>
    </xf>
    <xf numFmtId="0" fontId="7" fillId="3" borderId="0" xfId="1" applyFont="1" applyFill="1" applyAlignment="1">
      <alignment horizontal="center" vertical="center" wrapText="1"/>
    </xf>
    <xf numFmtId="0" fontId="7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/>
    </xf>
    <xf numFmtId="0" fontId="3" fillId="3" borderId="0" xfId="1" applyFont="1" applyFill="1" applyAlignment="1">
      <alignment horizontal="center" vertical="center" wrapText="1"/>
    </xf>
    <xf numFmtId="0" fontId="10" fillId="3" borderId="0" xfId="0" applyFont="1" applyFill="1"/>
    <xf numFmtId="0" fontId="11" fillId="5" borderId="4" xfId="0" applyFont="1" applyFill="1" applyBorder="1" applyAlignment="1">
      <alignment horizontal="left"/>
    </xf>
    <xf numFmtId="0" fontId="12" fillId="6" borderId="3" xfId="0" applyFont="1" applyFill="1" applyBorder="1"/>
    <xf numFmtId="0" fontId="12" fillId="6" borderId="1" xfId="0" applyFont="1" applyFill="1" applyBorder="1"/>
    <xf numFmtId="0" fontId="12" fillId="6" borderId="7" xfId="0" applyFont="1" applyFill="1" applyBorder="1"/>
    <xf numFmtId="0" fontId="12" fillId="6" borderId="2" xfId="0" applyFont="1" applyFill="1" applyBorder="1"/>
    <xf numFmtId="0" fontId="3" fillId="0" borderId="3" xfId="0" applyFont="1" applyBorder="1" applyAlignment="1">
      <alignment horizontal="left" vertical="top"/>
    </xf>
    <xf numFmtId="0" fontId="13" fillId="0" borderId="1" xfId="0" applyFont="1" applyBorder="1" applyAlignment="1">
      <alignment horizontal="left" vertical="top"/>
    </xf>
    <xf numFmtId="0" fontId="13" fillId="0" borderId="2" xfId="0" applyFont="1" applyBorder="1" applyAlignment="1">
      <alignment horizontal="left" vertical="top"/>
    </xf>
    <xf numFmtId="14" fontId="13" fillId="0" borderId="7" xfId="0" applyNumberFormat="1" applyFont="1" applyBorder="1" applyAlignment="1">
      <alignment horizontal="left" vertical="top"/>
    </xf>
    <xf numFmtId="0" fontId="13" fillId="0" borderId="2" xfId="0" quotePrefix="1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0" fillId="0" borderId="8" xfId="0" applyBorder="1"/>
    <xf numFmtId="0" fontId="14" fillId="7" borderId="9" xfId="0" applyFont="1" applyFill="1" applyBorder="1" applyAlignment="1">
      <alignment horizontal="center" vertical="top"/>
    </xf>
    <xf numFmtId="0" fontId="0" fillId="7" borderId="10" xfId="0" applyFill="1" applyBorder="1"/>
    <xf numFmtId="0" fontId="0" fillId="7" borderId="11" xfId="0" applyFill="1" applyBorder="1"/>
    <xf numFmtId="0" fontId="15" fillId="0" borderId="12" xfId="0" applyFont="1" applyBorder="1" applyAlignment="1">
      <alignment horizontal="left" vertical="top"/>
    </xf>
    <xf numFmtId="0" fontId="14" fillId="7" borderId="13" xfId="0" applyFont="1" applyFill="1" applyBorder="1" applyAlignment="1">
      <alignment horizontal="center" vertical="top"/>
    </xf>
    <xf numFmtId="0" fontId="14" fillId="8" borderId="9" xfId="0" applyFont="1" applyFill="1" applyBorder="1" applyAlignment="1">
      <alignment horizontal="center" vertical="top"/>
    </xf>
    <xf numFmtId="0" fontId="14" fillId="9" borderId="9" xfId="0" applyFont="1" applyFill="1" applyBorder="1" applyAlignment="1">
      <alignment horizontal="center" vertical="top"/>
    </xf>
    <xf numFmtId="0" fontId="14" fillId="8" borderId="9" xfId="0" applyFont="1" applyFill="1" applyBorder="1" applyAlignment="1">
      <alignment horizontal="center" vertical="top" wrapText="1"/>
    </xf>
    <xf numFmtId="0" fontId="0" fillId="0" borderId="14" xfId="0" applyBorder="1"/>
    <xf numFmtId="0" fontId="20" fillId="0" borderId="0" xfId="0" applyFont="1"/>
    <xf numFmtId="0" fontId="21" fillId="0" borderId="0" xfId="0" applyFont="1"/>
    <xf numFmtId="0" fontId="0" fillId="0" borderId="4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13" xfId="0" applyBorder="1"/>
    <xf numFmtId="0" fontId="0" fillId="0" borderId="10" xfId="0" applyBorder="1"/>
    <xf numFmtId="0" fontId="0" fillId="0" borderId="11" xfId="0" applyBorder="1"/>
    <xf numFmtId="0" fontId="17" fillId="0" borderId="19" xfId="0" applyFont="1" applyBorder="1"/>
    <xf numFmtId="0" fontId="0" fillId="0" borderId="22" xfId="0" applyBorder="1"/>
    <xf numFmtId="0" fontId="0" fillId="0" borderId="21" xfId="0" applyBorder="1" applyAlignment="1">
      <alignment horizontal="center"/>
    </xf>
    <xf numFmtId="0" fontId="17" fillId="0" borderId="22" xfId="0" applyFont="1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0" fontId="17" fillId="0" borderId="9" xfId="0" applyFont="1" applyBorder="1" applyAlignment="1">
      <alignment horizontal="center"/>
    </xf>
    <xf numFmtId="0" fontId="17" fillId="0" borderId="21" xfId="0" applyFont="1" applyBorder="1" applyAlignment="1">
      <alignment horizontal="center"/>
    </xf>
    <xf numFmtId="0" fontId="0" fillId="0" borderId="21" xfId="0" applyBorder="1"/>
    <xf numFmtId="0" fontId="17" fillId="0" borderId="22" xfId="0" applyFont="1" applyBorder="1"/>
    <xf numFmtId="0" fontId="0" fillId="0" borderId="9" xfId="0" applyBorder="1"/>
    <xf numFmtId="0" fontId="17" fillId="0" borderId="9" xfId="0" applyFont="1" applyBorder="1"/>
    <xf numFmtId="0" fontId="17" fillId="0" borderId="21" xfId="0" applyFont="1" applyBorder="1"/>
    <xf numFmtId="14" fontId="17" fillId="0" borderId="22" xfId="0" applyNumberFormat="1" applyFont="1" applyBorder="1"/>
    <xf numFmtId="0" fontId="16" fillId="0" borderId="19" xfId="0" applyFont="1" applyBorder="1"/>
    <xf numFmtId="0" fontId="17" fillId="0" borderId="13" xfId="0" applyFont="1" applyBorder="1"/>
    <xf numFmtId="0" fontId="17" fillId="0" borderId="4" xfId="0" applyFont="1" applyBorder="1"/>
    <xf numFmtId="0" fontId="18" fillId="0" borderId="13" xfId="0" applyFont="1" applyBorder="1"/>
    <xf numFmtId="0" fontId="18" fillId="0" borderId="4" xfId="0" applyFont="1" applyBorder="1"/>
    <xf numFmtId="0" fontId="19" fillId="11" borderId="21" xfId="0" applyFont="1" applyFill="1" applyBorder="1" applyAlignment="1">
      <alignment horizontal="center"/>
    </xf>
    <xf numFmtId="0" fontId="19" fillId="11" borderId="4" xfId="0" applyFont="1" applyFill="1" applyBorder="1"/>
    <xf numFmtId="0" fontId="0" fillId="11" borderId="14" xfId="0" applyFill="1" applyBorder="1"/>
    <xf numFmtId="0" fontId="0" fillId="11" borderId="18" xfId="0" applyFill="1" applyBorder="1"/>
    <xf numFmtId="0" fontId="0" fillId="11" borderId="22" xfId="0" applyFill="1" applyBorder="1"/>
    <xf numFmtId="0" fontId="0" fillId="11" borderId="19" xfId="0" applyFill="1" applyBorder="1"/>
    <xf numFmtId="0" fontId="0" fillId="11" borderId="0" xfId="0" applyFill="1"/>
    <xf numFmtId="0" fontId="0" fillId="11" borderId="20" xfId="0" applyFill="1" applyBorder="1"/>
    <xf numFmtId="0" fontId="22" fillId="0" borderId="19" xfId="0" applyFont="1" applyBorder="1"/>
    <xf numFmtId="0" fontId="24" fillId="0" borderId="0" xfId="0" applyFont="1" applyAlignment="1">
      <alignment vertical="center" wrapText="1"/>
    </xf>
    <xf numFmtId="0" fontId="17" fillId="0" borderId="0" xfId="0" applyFont="1" applyAlignment="1">
      <alignment horizontal="center"/>
    </xf>
    <xf numFmtId="0" fontId="17" fillId="0" borderId="10" xfId="0" applyFont="1" applyBorder="1" applyAlignment="1">
      <alignment horizontal="center"/>
    </xf>
    <xf numFmtId="0" fontId="17" fillId="0" borderId="14" xfId="0" applyFont="1" applyBorder="1" applyAlignment="1">
      <alignment horizontal="center"/>
    </xf>
    <xf numFmtId="0" fontId="24" fillId="0" borderId="0" xfId="0" applyFont="1"/>
    <xf numFmtId="0" fontId="26" fillId="0" borderId="0" xfId="0" applyFont="1"/>
    <xf numFmtId="0" fontId="19" fillId="0" borderId="0" xfId="0" applyFont="1" applyAlignment="1">
      <alignment vertical="center" wrapText="1"/>
    </xf>
    <xf numFmtId="0" fontId="15" fillId="0" borderId="23" xfId="0" applyFont="1" applyBorder="1" applyAlignment="1">
      <alignment horizontal="left" vertical="top"/>
    </xf>
    <xf numFmtId="0" fontId="0" fillId="0" borderId="24" xfId="0" applyBorder="1"/>
    <xf numFmtId="0" fontId="0" fillId="0" borderId="25" xfId="0" applyBorder="1"/>
    <xf numFmtId="0" fontId="0" fillId="0" borderId="12" xfId="0" applyBorder="1"/>
    <xf numFmtId="0" fontId="15" fillId="0" borderId="26" xfId="0" applyFont="1" applyBorder="1" applyAlignment="1">
      <alignment horizontal="left" vertical="top"/>
    </xf>
    <xf numFmtId="0" fontId="0" fillId="0" borderId="27" xfId="0" applyBorder="1"/>
    <xf numFmtId="0" fontId="0" fillId="0" borderId="28" xfId="0" applyBorder="1"/>
    <xf numFmtId="0" fontId="3" fillId="0" borderId="0" xfId="1" applyFont="1" applyAlignment="1">
      <alignment horizontal="left"/>
    </xf>
    <xf numFmtId="0" fontId="27" fillId="0" borderId="0" xfId="1" applyFont="1" applyAlignment="1">
      <alignment horizontal="left"/>
    </xf>
    <xf numFmtId="0" fontId="27" fillId="0" borderId="0" xfId="1" applyFont="1"/>
    <xf numFmtId="0" fontId="27" fillId="0" borderId="0" xfId="1" applyFont="1" applyAlignment="1">
      <alignment horizontal="center"/>
    </xf>
    <xf numFmtId="0" fontId="28" fillId="0" borderId="0" xfId="1" applyFont="1" applyAlignment="1">
      <alignment horizontal="left" vertical="center"/>
    </xf>
    <xf numFmtId="0" fontId="29" fillId="0" borderId="0" xfId="1" applyFont="1" applyAlignment="1">
      <alignment horizontal="center" vertical="center"/>
    </xf>
    <xf numFmtId="164" fontId="29" fillId="0" borderId="0" xfId="1" applyNumberFormat="1" applyFont="1" applyAlignment="1">
      <alignment horizontal="center" vertical="center"/>
    </xf>
    <xf numFmtId="0" fontId="30" fillId="0" borderId="0" xfId="1" applyFont="1" applyAlignment="1">
      <alignment horizontal="center"/>
    </xf>
    <xf numFmtId="0" fontId="3" fillId="0" borderId="0" xfId="7" applyFont="1" applyAlignment="1">
      <alignment horizontal="center"/>
    </xf>
    <xf numFmtId="0" fontId="3" fillId="0" borderId="0" xfId="10" applyFont="1"/>
    <xf numFmtId="0" fontId="4" fillId="0" borderId="0" xfId="0" applyFont="1"/>
    <xf numFmtId="0" fontId="33" fillId="0" borderId="0" xfId="0" applyFont="1" applyAlignment="1">
      <alignment wrapText="1"/>
    </xf>
    <xf numFmtId="0" fontId="9" fillId="0" borderId="0" xfId="0" applyFont="1"/>
    <xf numFmtId="0" fontId="34" fillId="16" borderId="34" xfId="0" applyFont="1" applyFill="1" applyBorder="1" applyAlignment="1">
      <alignment horizontal="center" vertical="center" wrapText="1"/>
    </xf>
    <xf numFmtId="0" fontId="34" fillId="16" borderId="34" xfId="0" applyFont="1" applyFill="1" applyBorder="1" applyAlignment="1">
      <alignment horizontal="center" vertical="center"/>
    </xf>
    <xf numFmtId="0" fontId="34" fillId="16" borderId="36" xfId="0" applyFont="1" applyFill="1" applyBorder="1" applyAlignment="1">
      <alignment horizontal="center" vertical="center"/>
    </xf>
    <xf numFmtId="0" fontId="7" fillId="4" borderId="33" xfId="1" applyFont="1" applyFill="1" applyBorder="1" applyAlignment="1">
      <alignment horizontal="center" vertical="center" wrapText="1"/>
    </xf>
    <xf numFmtId="0" fontId="7" fillId="4" borderId="35" xfId="1" applyFont="1" applyFill="1" applyBorder="1" applyAlignment="1">
      <alignment horizontal="center" vertical="center" wrapText="1"/>
    </xf>
    <xf numFmtId="0" fontId="7" fillId="4" borderId="29" xfId="1" applyFont="1" applyFill="1" applyBorder="1" applyAlignment="1">
      <alignment horizontal="left" vertical="center" wrapText="1"/>
    </xf>
    <xf numFmtId="0" fontId="7" fillId="4" borderId="30" xfId="1" applyFont="1" applyFill="1" applyBorder="1" applyAlignment="1">
      <alignment horizontal="center" vertical="center" wrapText="1"/>
    </xf>
    <xf numFmtId="0" fontId="7" fillId="4" borderId="31" xfId="1" applyFont="1" applyFill="1" applyBorder="1" applyAlignment="1">
      <alignment horizontal="center" vertical="center" wrapText="1"/>
    </xf>
    <xf numFmtId="0" fontId="7" fillId="4" borderId="6" xfId="1" applyFont="1" applyFill="1" applyBorder="1" applyAlignment="1">
      <alignment horizontal="center" vertical="center" wrapText="1"/>
    </xf>
    <xf numFmtId="0" fontId="35" fillId="0" borderId="0" xfId="1" applyFont="1"/>
    <xf numFmtId="0" fontId="33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32" fillId="0" borderId="0" xfId="0" applyFont="1" applyAlignment="1">
      <alignment vertical="center"/>
    </xf>
    <xf numFmtId="0" fontId="32" fillId="0" borderId="0" xfId="0" applyFont="1" applyAlignment="1">
      <alignment vertical="center" wrapText="1"/>
    </xf>
    <xf numFmtId="0" fontId="6" fillId="0" borderId="0" xfId="1" applyFont="1" applyAlignment="1">
      <alignment horizontal="center" vertical="center"/>
    </xf>
    <xf numFmtId="0" fontId="4" fillId="0" borderId="0" xfId="1" applyFont="1" applyAlignment="1">
      <alignment vertical="center"/>
    </xf>
    <xf numFmtId="0" fontId="29" fillId="0" borderId="0" xfId="1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8" fillId="0" borderId="0" xfId="0" applyFont="1" applyAlignment="1">
      <alignment horizontal="left" vertical="center" wrapText="1"/>
    </xf>
    <xf numFmtId="0" fontId="33" fillId="0" borderId="0" xfId="0" applyFont="1" applyAlignment="1">
      <alignment horizontal="left" vertical="center" wrapText="1"/>
    </xf>
    <xf numFmtId="0" fontId="36" fillId="0" borderId="0" xfId="0" applyFont="1"/>
    <xf numFmtId="0" fontId="36" fillId="0" borderId="0" xfId="0" applyFont="1" applyAlignment="1">
      <alignment wrapText="1"/>
    </xf>
    <xf numFmtId="0" fontId="3" fillId="0" borderId="0" xfId="0" applyFont="1"/>
    <xf numFmtId="0" fontId="3" fillId="0" borderId="0" xfId="0" applyFont="1" applyAlignment="1">
      <alignment vertical="center"/>
    </xf>
    <xf numFmtId="0" fontId="37" fillId="15" borderId="3" xfId="2" applyFont="1" applyFill="1" applyBorder="1" applyAlignment="1">
      <alignment horizontal="left" vertical="center"/>
    </xf>
    <xf numFmtId="0" fontId="37" fillId="15" borderId="1" xfId="2" applyFont="1" applyFill="1" applyBorder="1" applyAlignment="1">
      <alignment horizontal="center" vertical="center"/>
    </xf>
    <xf numFmtId="0" fontId="37" fillId="14" borderId="1" xfId="2" applyFont="1" applyFill="1" applyBorder="1" applyAlignment="1">
      <alignment horizontal="center" vertical="center"/>
    </xf>
    <xf numFmtId="0" fontId="37" fillId="14" borderId="32" xfId="2" applyFont="1" applyFill="1" applyBorder="1" applyAlignment="1">
      <alignment horizontal="center" vertical="center"/>
    </xf>
    <xf numFmtId="0" fontId="37" fillId="15" borderId="7" xfId="2" applyFont="1" applyFill="1" applyBorder="1" applyAlignment="1">
      <alignment horizontal="center" vertical="center"/>
    </xf>
    <xf numFmtId="0" fontId="37" fillId="14" borderId="7" xfId="2" applyFont="1" applyFill="1" applyBorder="1" applyAlignment="1">
      <alignment horizontal="center" vertical="center"/>
    </xf>
    <xf numFmtId="0" fontId="37" fillId="15" borderId="32" xfId="2" applyFont="1" applyFill="1" applyBorder="1" applyAlignment="1">
      <alignment horizontal="center" vertical="center"/>
    </xf>
    <xf numFmtId="0" fontId="37" fillId="15" borderId="42" xfId="2" applyFont="1" applyFill="1" applyBorder="1" applyAlignment="1">
      <alignment horizontal="left" vertical="center"/>
    </xf>
    <xf numFmtId="0" fontId="37" fillId="14" borderId="43" xfId="2" applyFont="1" applyFill="1" applyBorder="1" applyAlignment="1">
      <alignment horizontal="center" vertical="center"/>
    </xf>
    <xf numFmtId="0" fontId="37" fillId="15" borderId="44" xfId="2" applyFont="1" applyFill="1" applyBorder="1" applyAlignment="1">
      <alignment horizontal="center" vertical="center"/>
    </xf>
    <xf numFmtId="0" fontId="37" fillId="14" borderId="45" xfId="2" applyFont="1" applyFill="1" applyBorder="1" applyAlignment="1">
      <alignment horizontal="center" vertical="center"/>
    </xf>
    <xf numFmtId="0" fontId="38" fillId="15" borderId="33" xfId="0" applyFont="1" applyFill="1" applyBorder="1" applyAlignment="1">
      <alignment horizontal="center" vertical="center" wrapText="1"/>
    </xf>
    <xf numFmtId="0" fontId="38" fillId="15" borderId="35" xfId="0" applyFont="1" applyFill="1" applyBorder="1" applyAlignment="1">
      <alignment horizontal="center" vertical="center" wrapText="1"/>
    </xf>
    <xf numFmtId="0" fontId="38" fillId="17" borderId="35" xfId="0" applyFont="1" applyFill="1" applyBorder="1" applyAlignment="1">
      <alignment horizontal="center" vertical="center" wrapText="1"/>
    </xf>
    <xf numFmtId="0" fontId="38" fillId="17" borderId="33" xfId="0" applyFont="1" applyFill="1" applyBorder="1" applyAlignment="1">
      <alignment horizontal="center" vertical="center" wrapText="1"/>
    </xf>
    <xf numFmtId="0" fontId="38" fillId="17" borderId="37" xfId="0" applyFont="1" applyFill="1" applyBorder="1" applyAlignment="1">
      <alignment horizontal="center" vertical="center" wrapText="1"/>
    </xf>
    <xf numFmtId="0" fontId="38" fillId="15" borderId="37" xfId="0" applyFont="1" applyFill="1" applyBorder="1" applyAlignment="1">
      <alignment horizontal="center" vertical="center" wrapText="1"/>
    </xf>
    <xf numFmtId="0" fontId="38" fillId="17" borderId="38" xfId="0" applyFont="1" applyFill="1" applyBorder="1" applyAlignment="1">
      <alignment horizontal="center" vertical="center" wrapText="1"/>
    </xf>
    <xf numFmtId="0" fontId="6" fillId="4" borderId="0" xfId="1" applyFont="1" applyFill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0" fillId="5" borderId="5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19" fillId="11" borderId="21" xfId="0" applyFont="1" applyFill="1" applyBorder="1" applyAlignment="1">
      <alignment horizontal="center" wrapText="1"/>
    </xf>
    <xf numFmtId="0" fontId="19" fillId="11" borderId="9" xfId="0" applyFont="1" applyFill="1" applyBorder="1" applyAlignment="1">
      <alignment horizontal="center" wrapText="1"/>
    </xf>
    <xf numFmtId="0" fontId="23" fillId="10" borderId="0" xfId="0" applyFont="1" applyFill="1" applyAlignment="1">
      <alignment horizontal="center" vertical="center" wrapText="1"/>
    </xf>
    <xf numFmtId="0" fontId="17" fillId="2" borderId="15" xfId="0" applyFont="1" applyFill="1" applyBorder="1" applyAlignment="1">
      <alignment horizontal="center"/>
    </xf>
    <xf numFmtId="0" fontId="17" fillId="2" borderId="16" xfId="0" applyFont="1" applyFill="1" applyBorder="1" applyAlignment="1">
      <alignment horizontal="center"/>
    </xf>
    <xf numFmtId="0" fontId="17" fillId="2" borderId="17" xfId="0" applyFont="1" applyFill="1" applyBorder="1" applyAlignment="1">
      <alignment horizontal="center"/>
    </xf>
    <xf numFmtId="0" fontId="17" fillId="12" borderId="0" xfId="0" applyFont="1" applyFill="1" applyAlignment="1">
      <alignment horizontal="center" vertical="center" wrapText="1"/>
    </xf>
    <xf numFmtId="0" fontId="17" fillId="13" borderId="0" xfId="0" applyFont="1" applyFill="1" applyAlignment="1">
      <alignment horizontal="center" vertical="center" wrapText="1"/>
    </xf>
    <xf numFmtId="0" fontId="17" fillId="9" borderId="0" xfId="0" applyFont="1" applyFill="1" applyAlignment="1">
      <alignment horizontal="center" vertical="center" wrapText="1"/>
    </xf>
    <xf numFmtId="0" fontId="17" fillId="9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top" wrapText="1"/>
    </xf>
    <xf numFmtId="0" fontId="24" fillId="0" borderId="0" xfId="0" applyFont="1" applyAlignment="1">
      <alignment horizontal="center" vertical="center" wrapText="1"/>
    </xf>
    <xf numFmtId="0" fontId="34" fillId="16" borderId="39" xfId="0" applyFont="1" applyFill="1" applyBorder="1" applyAlignment="1">
      <alignment horizontal="center" vertical="center" wrapText="1"/>
    </xf>
    <xf numFmtId="0" fontId="34" fillId="16" borderId="40" xfId="0" applyFont="1" applyFill="1" applyBorder="1" applyAlignment="1">
      <alignment horizontal="center" vertical="center" wrapText="1"/>
    </xf>
    <xf numFmtId="0" fontId="34" fillId="16" borderId="4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32" fillId="16" borderId="0" xfId="0" applyFont="1" applyFill="1" applyAlignment="1">
      <alignment horizontal="left" vertical="center"/>
    </xf>
  </cellXfs>
  <cellStyles count="12">
    <cellStyle name="Currency 15" xfId="5" xr:uid="{E52D1345-F98F-4631-B372-AB25D67DAC7A}"/>
    <cellStyle name="Currency 16" xfId="6" xr:uid="{6DBC4AFF-4A03-4C36-8E8B-D84A947E078D}"/>
    <cellStyle name="Hyperlink 2" xfId="11" xr:uid="{664FF705-4488-49F5-A22D-F5F04FFF0C4A}"/>
    <cellStyle name="Normal" xfId="0" builtinId="0"/>
    <cellStyle name="Normal 11" xfId="2" xr:uid="{90B799EA-0C6D-48F8-9D23-AE6B60CAC1AE}"/>
    <cellStyle name="Normal 11 2" xfId="3" xr:uid="{CD669375-63D0-41B2-87F0-9669F11215C5}"/>
    <cellStyle name="Normal 3 2 2" xfId="4" xr:uid="{7825FF1F-93BB-4E94-A4A9-C35869314F8B}"/>
    <cellStyle name="Normal 3 3" xfId="1" xr:uid="{4375B530-F0C4-44C1-A645-5F52509F39CA}"/>
    <cellStyle name="Normal 4 2 2" xfId="8" xr:uid="{F8BA2157-B2A9-4A6C-A875-8938171DE224}"/>
    <cellStyle name="Normal 4 3" xfId="7" xr:uid="{A5822085-7F56-42B6-A93F-1668C572D24F}"/>
    <cellStyle name="Normal 5 3" xfId="9" xr:uid="{4623ACE8-2A6B-437E-8A06-3A8AF91898DF}"/>
    <cellStyle name="Normal_Tytex" xfId="10" xr:uid="{3026257D-C6CB-435B-BD79-AD33086DA1C8}"/>
  </cellStyles>
  <dxfs count="28">
    <dxf>
      <numFmt numFmtId="0" formatCode="General"/>
    </dxf>
    <dxf>
      <numFmt numFmtId="0" formatCode="General"/>
    </dxf>
    <dxf>
      <numFmt numFmtId="0" formatCode="General"/>
    </dxf>
    <dxf>
      <alignment horizontal="general" vertical="bottom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 style="medium">
          <color rgb="FFE2E2E2"/>
        </right>
        <top style="medium">
          <color rgb="FFE2E2E2"/>
        </top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/>
        <top style="medium">
          <color rgb="FFE2E2E2"/>
        </top>
        <bottom style="medium">
          <color rgb="FFE2E2E2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 style="medium">
          <color rgb="FFE2E2E2"/>
        </right>
        <top style="medium">
          <color rgb="FFE2E2E2"/>
        </top>
        <bottom style="medium">
          <color rgb="FFE2E2E2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medium">
          <color rgb="FFE2E2E2"/>
        </top>
        <bottom style="medium">
          <color rgb="FFE2E2E2"/>
        </bottom>
        <vertical/>
        <horizontal/>
      </border>
    </dxf>
    <dxf>
      <alignment horizontal="general" vertical="bottom" textRotation="0" wrapText="0" indent="0" justifyLastLine="0" shrinkToFit="0" readingOrder="0"/>
      <border diagonalUp="0" diagonalDown="0">
        <left/>
        <right/>
        <top style="medium">
          <color rgb="FFE2E2E2"/>
        </top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/>
        <top style="medium">
          <color rgb="FFE2E2E2"/>
        </top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numFmt numFmtId="0" formatCode="General"/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 style="medium">
          <color rgb="FFE2E2E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  <border diagonalUp="0" diagonalDown="0">
        <left style="medium">
          <color rgb="FFE2E2E2"/>
        </left>
        <right style="medium">
          <color rgb="FFE2E2E2"/>
        </right>
        <top/>
        <bottom/>
        <vertical/>
        <horizontal/>
      </border>
    </dxf>
    <dxf>
      <border outline="0">
        <top style="medium">
          <color indexed="64"/>
        </top>
        <bottom style="medium">
          <color rgb="FFE2E2E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54545"/>
        <name val="Arial"/>
        <family val="2"/>
        <scheme val="none"/>
      </font>
      <alignment horizontal="left" vertical="top" textRotation="0" wrapText="0" indent="0" justifyLastLine="0" shrinkToFit="0" readingOrder="0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425563"/>
        <name val="Arial"/>
        <family val="2"/>
        <scheme val="none"/>
      </font>
      <fill>
        <patternFill patternType="solid">
          <fgColor indexed="64"/>
          <bgColor rgb="FFE8EDEE"/>
        </patternFill>
      </fill>
      <alignment horizontal="center" vertical="top" textRotation="0" wrapText="0" 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colors>
    <mruColors>
      <color rgb="FF005EB8"/>
      <color rgb="FFEDFAB8"/>
      <color rgb="FFCCFFFF"/>
      <color rgb="FFFFFFCC"/>
      <color rgb="FFEAEAEA"/>
      <color rgb="FFCCFFCC"/>
      <color rgb="FFFCFFE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574862</xdr:colOff>
      <xdr:row>0</xdr:row>
      <xdr:rowOff>109257</xdr:rowOff>
    </xdr:from>
    <xdr:to>
      <xdr:col>18</xdr:col>
      <xdr:colOff>134470</xdr:colOff>
      <xdr:row>31</xdr:row>
      <xdr:rowOff>11206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50123EBE-B45B-40BC-905A-3E79E06CBE6C}"/>
            </a:ext>
          </a:extLst>
        </xdr:cNvPr>
        <xdr:cNvSpPr txBox="1"/>
      </xdr:nvSpPr>
      <xdr:spPr>
        <a:xfrm>
          <a:off x="574862" y="109257"/>
          <a:ext cx="10451726" cy="4765302"/>
        </a:xfrm>
        <a:prstGeom prst="rect">
          <a:avLst/>
        </a:prstGeom>
        <a:solidFill>
          <a:srgbClr val="FCFFE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="1" u="sng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KEY POINTS TO</a:t>
          </a:r>
          <a:r>
            <a:rPr lang="en-GB" sz="1200" b="1" u="sng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ASSIST WITH COMPLETION OF THE PRODUCT LISTING</a:t>
          </a:r>
          <a:endParaRPr lang="en-GB" sz="1200" b="1" u="sng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 national PGID1 product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codes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only – any regional products can generally be excluded (unless specific regional analysis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has been 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requested)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Enter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a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ctive codes that are transfering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over to the new framework 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only - no deactivated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or AWSL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New product codes created for the new framework also need to be entered into the product listing when these become available</a:t>
          </a:r>
          <a:endParaRPr lang="en-GB" sz="1200">
            <a:effectLst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The product codes across both the product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listing and proc517 delist should represent and account for all 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active product codes on the current framework</a:t>
          </a:r>
          <a:endParaRPr lang="en-GB" sz="1200">
            <a:effectLst/>
          </a:endParaRPr>
        </a:p>
        <a:p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Sell prices must be inclusive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of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Vat</a:t>
          </a:r>
          <a:endParaRPr lang="en-GB" sz="1200">
            <a:effectLst/>
          </a:endParaRPr>
        </a:p>
        <a:p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enter all sell price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bands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where appropiate - entering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just the b1 sell prices will not provide sufficient data to enable the impact analysis to be compiled</a:t>
          </a:r>
          <a:endParaRPr lang="en-GB" sz="1200">
            <a:effectLst/>
          </a:endParaRPr>
        </a:p>
        <a:p>
          <a:pPr lvl="0"/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 for duplication of product codes within the listing </a:t>
          </a:r>
        </a:p>
        <a:p>
          <a:pPr lvl="0"/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Check for duplication of product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codes </a:t>
          </a:r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to the proc517 delist - codes on the proc517 delist and product listing should be mutually</a:t>
          </a:r>
          <a:r>
            <a:rPr lang="en-GB" sz="12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exclusive</a:t>
          </a:r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identify any price changes that are subject to stock depletion or route changes</a:t>
          </a:r>
        </a:p>
        <a:p>
          <a:pPr lvl="0"/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2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Please confirm any product codes transferring onto the new framework from an external contract</a:t>
          </a:r>
        </a:p>
        <a:p>
          <a:pPr lvl="0"/>
          <a:endParaRPr lang="en-GB" sz="12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r>
            <a:rPr lang="en-GB" sz="120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IF YOU HAVE ANY</a:t>
          </a:r>
          <a:r>
            <a:rPr lang="en-GB" sz="1200" baseline="0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 QUESTIONS OR REQUIRE ASSISTANCE THEN PLEASE DO NOT HESITATE TO CONTACT A MEMBER OF THE BUSINESS PERFORMANCE IMPACTS ANALYSIS TEAM</a:t>
          </a:r>
          <a:endParaRPr lang="en-GB" sz="1200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lvl="0"/>
          <a:endParaRPr lang="en-GB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endParaRPr lang="en-GB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9072</xdr:colOff>
      <xdr:row>0</xdr:row>
      <xdr:rowOff>0</xdr:rowOff>
    </xdr:from>
    <xdr:ext cx="2153116" cy="1393299"/>
    <xdr:pic>
      <xdr:nvPicPr>
        <xdr:cNvPr id="2" name="Picture 1">
          <a:extLst>
            <a:ext uri="{FF2B5EF4-FFF2-40B4-BE49-F238E27FC236}">
              <a16:creationId xmlns:a16="http://schemas.microsoft.com/office/drawing/2014/main" id="{68E08A93-C461-4F86-92D0-56026C8EEF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06" y="0"/>
          <a:ext cx="2153116" cy="1393299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768350</xdr:colOff>
      <xdr:row>7</xdr:row>
      <xdr:rowOff>82550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C3528D9-2CE1-4887-2FC0-6E253BEB74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2378869" cy="1335881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9CD6840-B4D6-42BA-A469-8F89B35B51F8}" name="Table3" displayName="Table3" ref="A12:U1421" totalsRowShown="0" headerRowDxfId="27" dataDxfId="25" headerRowBorderDxfId="26" tableBorderDxfId="24">
  <autoFilter ref="A12:U1421" xr:uid="{79CD6840-B4D6-42BA-A469-8F89B35B51F8}">
    <filterColumn colId="0">
      <filters>
        <filter val="Product List"/>
      </filters>
    </filterColumn>
    <filterColumn colId="14">
      <filters>
        <filter val="Available"/>
      </filters>
    </filterColumn>
  </autoFilter>
  <sortState xmlns:xlrd2="http://schemas.microsoft.com/office/spreadsheetml/2017/richdata2" ref="A13:U1421">
    <sortCondition ref="L12:L1421"/>
  </sortState>
  <tableColumns count="21">
    <tableColumn id="16" xr3:uid="{7CE323FB-3F62-46A9-99E6-C44730FD76B7}" name="NPC Review" dataDxfId="23">
      <calculatedColumnFormula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calculatedColumnFormula>
    </tableColumn>
    <tableColumn id="20" xr3:uid="{8E07F245-C212-410B-928B-84B83E6F6193}" name="Product List Check" dataDxfId="22">
      <calculatedColumnFormula>IF(ISNA(VLOOKUP(Table3[[#This Row],[NPC]],#REF!,1,FALSE)),"No","Yes")</calculatedColumnFormula>
    </tableColumn>
    <tableColumn id="21" xr3:uid="{09188697-EA30-4A4C-BF35-3DD5F791A5C4}" name="Delist Check" dataDxfId="21">
      <calculatedColumnFormula>IF(ISNA(VLOOKUP(Table3[[#This Row],[NPC]],'PROC517 Delist NPCs'!B:B,1,FALSE)),"No","Yes")</calculatedColumnFormula>
    </tableColumn>
    <tableColumn id="22" xr3:uid="{6B94EB34-85EF-4A85-9F97-035DC6F554BD}" name="List Status" dataDxfId="20">
      <calculatedColumnFormula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calculatedColumnFormula>
    </tableColumn>
    <tableColumn id="23" xr3:uid="{A365C2D0-FC07-462E-B232-90AE7EC7377B}" name="Comments" dataDxfId="19"/>
    <tableColumn id="1" xr3:uid="{0E35BDCB-5527-4B64-ACE1-C98F374C37D7}" name="Contract title" dataDxfId="18"/>
    <tableColumn id="2" xr3:uid="{53F8DF25-5553-434E-9758-A58DD96EEC03}" name="Column1" dataDxfId="17"/>
    <tableColumn id="3" xr3:uid="{78FCDECA-785A-415A-9124-E16844961E22}" name="Column2" dataDxfId="16"/>
    <tableColumn id="4" xr3:uid="{375D122D-B8ED-4412-997E-ED6E7D0CE700}" name="Column3" dataDxfId="15"/>
    <tableColumn id="5" xr3:uid="{CEFF4470-CAF8-479A-8B2D-BED7F880244D}" name="Contract header status" dataDxfId="14"/>
    <tableColumn id="6" xr3:uid="{05BC95F0-9909-473E-9B5F-C8E4CAA7D72C}" name="Column4" dataDxfId="13"/>
    <tableColumn id="7" xr3:uid="{A2DC39D5-7E78-4A61-BB23-08AC399A7E8C}" name="NPC" dataDxfId="12"/>
    <tableColumn id="17" xr3:uid="{2E00A1DF-E873-4DCE-BDE1-B6E9B4B48EDD}" name="MPC" dataDxfId="11"/>
    <tableColumn id="8" xr3:uid="{50F5264C-139B-4DB2-80F7-56513465A5B9}" name="Qty On Hand" dataDxfId="10"/>
    <tableColumn id="9" xr3:uid="{55652D66-16D3-4B11-A647-D55C9D238E5C}" name="Product status" dataDxfId="9"/>
    <tableColumn id="10" xr3:uid="{6E39EDDF-16C5-4A3C-8D82-8C1646730101}" name="Supplier name" dataDxfId="8"/>
    <tableColumn id="11" xr3:uid="{C5746331-113E-4054-88E1-B0D45B0B8336}" name="UOI description" dataDxfId="7"/>
    <tableColumn id="12" xr3:uid="{E856AC19-DD16-4FF0-B6AE-B96F0A23B1FC}" name="Brand" dataDxfId="6"/>
    <tableColumn id="13" xr3:uid="{4D6E17B1-F536-4342-8AB3-9C0F4ADEF320}" name="Base description" dataDxfId="5"/>
    <tableColumn id="14" xr3:uid="{5088626C-B829-4021-A9ED-B4A57143EABB}" name="Secondary description" dataDxfId="4"/>
    <tableColumn id="15" xr3:uid="{481A7571-7E6D-47CE-8B2C-8E4C82C2F92A}" name="New Framework Status" dataDxfId="3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D4D80291-1A9D-4521-9825-370866E8C800}" name="Table2" displayName="Table2" ref="C11:E302" totalsRowShown="0">
  <autoFilter ref="C11:E302" xr:uid="{D4D80291-1A9D-4521-9825-370866E8C800}"/>
  <tableColumns count="3">
    <tableColumn id="1" xr3:uid="{8A2DEB4D-3AF4-49C7-9AC2-4A7D61BD0824}" name="NPC"/>
    <tableColumn id="2" xr3:uid="{8B58A318-BE21-456F-8375-184A756B6FE6}" name="Product List">
      <calculatedColumnFormula>IF(C12="","","Product List")</calculatedColumnFormula>
    </tableColumn>
    <tableColumn id="3" xr3:uid="{E1175F12-29A3-4512-A98F-EFD1401B4931}" name="Contract Status" dataDxfId="2">
      <calculatedColumnFormula>IFERROR(VLOOKUP(Table2[[#This Row],[NPC]],'Contract NPCs - Master Data'!$L:$O,4,FALSE),"Not on Contract")</calculatedColumnFormula>
    </tableColumn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E77C1FF-6F1C-4BC1-8FC9-452EACA57646}" name="Table5" displayName="Table5" ref="H11:J530" totalsRowShown="0">
  <autoFilter ref="H11:J530" xr:uid="{0E77C1FF-6F1C-4BC1-8FC9-452EACA57646}"/>
  <tableColumns count="3">
    <tableColumn id="1" xr3:uid="{9B9887AB-68A4-4E67-93AE-F31D7A1574E2}" name="NPC"/>
    <tableColumn id="2" xr3:uid="{4CB8CC53-3B74-4E44-91B5-5737C1804868}" name="Delist">
      <calculatedColumnFormula>IF(H12="","","Delist")</calculatedColumnFormula>
    </tableColumn>
    <tableColumn id="3" xr3:uid="{CA66D1BB-7263-475E-9B3C-9BD25D050284}" name="Contract Status" dataDxfId="1">
      <calculatedColumnFormula>IFERROR(VLOOKUP(Table5[[#This Row],[NPC]],'Contract NPCs - Master Data'!$L:$O,4,FALSE),"Not on Contract")</calculatedColumnFormula>
    </tableColumn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B076FD9A-0891-4F86-A9A1-F7251DF84E80}" name="Table4" displayName="Table4" ref="B2:C59" totalsRowShown="0">
  <autoFilter ref="B2:C59" xr:uid="{B076FD9A-0891-4F86-A9A1-F7251DF84E80}"/>
  <tableColumns count="2">
    <tableColumn id="1" xr3:uid="{7DC5E736-09B4-4E23-83A3-A8332337F952}" name="NPC"/>
    <tableColumn id="2" xr3:uid="{55E4331E-82BA-40A2-A9E2-5985BEAB35D6}" name="Contract Check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FD0C58-A7CC-4F5C-8DDC-5C7582B3BB3F}">
  <sheetPr codeName="Sheet1">
    <tabColor rgb="FFFFFF00"/>
  </sheetPr>
  <dimension ref="B2:E16"/>
  <sheetViews>
    <sheetView workbookViewId="0">
      <selection activeCell="D16" sqref="D16"/>
    </sheetView>
  </sheetViews>
  <sheetFormatPr defaultColWidth="8.7265625" defaultRowHeight="13"/>
  <cols>
    <col min="1" max="1" width="8.7265625" style="11"/>
    <col min="2" max="2" width="24.453125" style="11" bestFit="1" customWidth="1"/>
    <col min="3" max="3" width="12.54296875" style="11" bestFit="1" customWidth="1"/>
    <col min="4" max="4" width="39.453125" style="11" bestFit="1" customWidth="1"/>
    <col min="5" max="5" width="14.1796875" style="11" bestFit="1" customWidth="1"/>
    <col min="6" max="16384" width="8.7265625" style="11"/>
  </cols>
  <sheetData>
    <row r="2" spans="2:5" ht="13.5" thickBot="1"/>
    <row r="3" spans="2:5" ht="15.5">
      <c r="B3" s="12" t="s">
        <v>0</v>
      </c>
      <c r="C3" s="141"/>
      <c r="D3" s="141"/>
      <c r="E3" s="142"/>
    </row>
    <row r="4" spans="2:5" ht="15.5">
      <c r="B4" s="13" t="s">
        <v>1</v>
      </c>
      <c r="C4" s="14" t="s">
        <v>2</v>
      </c>
      <c r="D4" s="16" t="s">
        <v>3</v>
      </c>
      <c r="E4" s="15" t="s">
        <v>4</v>
      </c>
    </row>
    <row r="5" spans="2:5">
      <c r="B5" s="17" t="s">
        <v>5</v>
      </c>
      <c r="C5" s="18" t="s">
        <v>6</v>
      </c>
      <c r="D5" s="21" t="s">
        <v>7</v>
      </c>
      <c r="E5" s="20">
        <v>44566</v>
      </c>
    </row>
    <row r="6" spans="2:5">
      <c r="B6" s="17" t="s">
        <v>8</v>
      </c>
      <c r="C6" s="18" t="s">
        <v>9</v>
      </c>
      <c r="D6" s="21" t="s">
        <v>10</v>
      </c>
      <c r="E6" s="20">
        <v>44694</v>
      </c>
    </row>
    <row r="7" spans="2:5">
      <c r="B7" s="17" t="s">
        <v>11</v>
      </c>
      <c r="C7" s="18" t="s">
        <v>12</v>
      </c>
      <c r="D7" s="21" t="s">
        <v>13</v>
      </c>
      <c r="E7" s="20">
        <v>44840</v>
      </c>
    </row>
    <row r="8" spans="2:5">
      <c r="B8" s="17" t="s">
        <v>14</v>
      </c>
      <c r="C8" s="18" t="s">
        <v>6</v>
      </c>
      <c r="D8" s="19" t="s">
        <v>15</v>
      </c>
      <c r="E8" s="20">
        <v>44841</v>
      </c>
    </row>
    <row r="9" spans="2:5">
      <c r="B9" s="17" t="s">
        <v>16</v>
      </c>
      <c r="C9" s="18" t="s">
        <v>6</v>
      </c>
      <c r="D9" s="19" t="s">
        <v>17</v>
      </c>
      <c r="E9" s="20">
        <v>44858</v>
      </c>
    </row>
    <row r="10" spans="2:5">
      <c r="B10" s="17" t="s">
        <v>18</v>
      </c>
      <c r="C10" s="18" t="s">
        <v>6</v>
      </c>
      <c r="D10" s="19" t="s">
        <v>19</v>
      </c>
      <c r="E10" s="20">
        <v>45104</v>
      </c>
    </row>
    <row r="11" spans="2:5">
      <c r="B11" s="17" t="s">
        <v>20</v>
      </c>
      <c r="C11" s="18" t="s">
        <v>21</v>
      </c>
      <c r="D11" s="19" t="s">
        <v>22</v>
      </c>
      <c r="E11" s="20">
        <v>45196</v>
      </c>
    </row>
    <row r="12" spans="2:5">
      <c r="B12" s="17" t="s">
        <v>23</v>
      </c>
      <c r="C12" s="18" t="s">
        <v>21</v>
      </c>
      <c r="D12" s="19" t="s">
        <v>24</v>
      </c>
      <c r="E12" s="20">
        <v>45393</v>
      </c>
    </row>
    <row r="13" spans="2:5">
      <c r="B13" s="17" t="s">
        <v>25</v>
      </c>
      <c r="C13" s="18" t="s">
        <v>21</v>
      </c>
      <c r="D13" s="19" t="s">
        <v>26</v>
      </c>
      <c r="E13" s="20">
        <v>45476</v>
      </c>
    </row>
    <row r="14" spans="2:5">
      <c r="B14" s="17" t="s">
        <v>27</v>
      </c>
      <c r="C14" s="18" t="s">
        <v>21</v>
      </c>
      <c r="D14" s="19" t="s">
        <v>28</v>
      </c>
      <c r="E14" s="20">
        <v>45477</v>
      </c>
    </row>
    <row r="15" spans="2:5">
      <c r="B15" s="17" t="s">
        <v>29</v>
      </c>
      <c r="C15" s="18" t="s">
        <v>21</v>
      </c>
      <c r="D15" s="19" t="s">
        <v>30</v>
      </c>
      <c r="E15" s="20">
        <v>45638</v>
      </c>
    </row>
    <row r="16" spans="2:5">
      <c r="B16" s="17" t="s">
        <v>31</v>
      </c>
      <c r="C16" s="18" t="s">
        <v>21</v>
      </c>
      <c r="D16" s="19" t="s">
        <v>32</v>
      </c>
      <c r="E16" s="20">
        <v>45672</v>
      </c>
    </row>
  </sheetData>
  <mergeCells count="1">
    <mergeCell ref="C3:E3"/>
  </mergeCells>
  <phoneticPr fontId="22" type="noConversion"/>
  <pageMargins left="0.7" right="0.7" top="0.75" bottom="0.75" header="0.3" footer="0.3"/>
  <pageSetup paperSize="9" orientation="portrait" r:id="rId1"/>
  <headerFooter>
    <oddHeader>&amp;L&amp;"Aptos"&amp;10&amp;K000000 OFFICIAL&amp;1#_x000D_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DAB73B-470A-4AE1-B340-8659D5C9E89F}">
  <sheetPr codeName="Sheet2">
    <tabColor rgb="FFFFFF00"/>
  </sheetPr>
  <dimension ref="A1"/>
  <sheetViews>
    <sheetView zoomScale="85" zoomScaleNormal="85" workbookViewId="0">
      <selection activeCell="E43" sqref="E43"/>
    </sheetView>
  </sheetViews>
  <sheetFormatPr defaultColWidth="9.1796875" defaultRowHeight="12.5"/>
  <cols>
    <col min="1" max="16384" width="9.1796875" style="1"/>
  </cols>
  <sheetData/>
  <pageMargins left="0.7" right="0.7" top="0.75" bottom="0.75" header="0.3" footer="0.3"/>
  <headerFooter>
    <oddHeader>&amp;L&amp;"Aptos"&amp;10&amp;K000000 OFFICIAL&amp;1#_x000D_</oddHead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B90CCC-1618-412D-85E0-086208A1F1D8}">
  <dimension ref="B1:R48"/>
  <sheetViews>
    <sheetView showGridLines="0" zoomScaleNormal="100" workbookViewId="0"/>
  </sheetViews>
  <sheetFormatPr defaultRowHeight="12.5"/>
  <cols>
    <col min="2" max="2" width="7.26953125" customWidth="1"/>
    <col min="3" max="3" width="10.7265625" customWidth="1"/>
    <col min="4" max="4" width="6" bestFit="1" customWidth="1"/>
    <col min="6" max="6" width="16" customWidth="1"/>
    <col min="7" max="7" width="14.1796875" customWidth="1"/>
    <col min="13" max="13" width="29" customWidth="1"/>
  </cols>
  <sheetData>
    <row r="1" spans="2:18" ht="13" thickBot="1"/>
    <row r="2" spans="2:18" ht="14">
      <c r="B2" s="61" t="s">
        <v>33</v>
      </c>
      <c r="C2" s="143" t="s">
        <v>34</v>
      </c>
      <c r="D2" s="61" t="s">
        <v>35</v>
      </c>
      <c r="E2" s="61" t="s">
        <v>36</v>
      </c>
      <c r="F2" s="61" t="s">
        <v>37</v>
      </c>
      <c r="G2" s="61" t="s">
        <v>38</v>
      </c>
      <c r="H2" s="62" t="s">
        <v>39</v>
      </c>
      <c r="I2" s="63"/>
      <c r="J2" s="63"/>
      <c r="K2" s="63"/>
      <c r="L2" s="63"/>
      <c r="M2" s="63"/>
      <c r="N2" s="63"/>
      <c r="O2" s="63"/>
      <c r="P2" s="63"/>
      <c r="Q2" s="63"/>
      <c r="R2" s="64"/>
    </row>
    <row r="3" spans="2:18" ht="13" thickBot="1">
      <c r="B3" s="65"/>
      <c r="C3" s="144"/>
      <c r="D3" s="65"/>
      <c r="E3" s="65"/>
      <c r="F3" s="65"/>
      <c r="G3" s="65"/>
      <c r="H3" s="66"/>
      <c r="I3" s="67"/>
      <c r="J3" s="67"/>
      <c r="K3" s="67"/>
      <c r="L3" s="67"/>
      <c r="M3" s="67"/>
      <c r="N3" s="67"/>
      <c r="O3" s="67"/>
      <c r="P3" s="67"/>
      <c r="Q3" s="67"/>
      <c r="R3" s="68"/>
    </row>
    <row r="4" spans="2:18" ht="5.15" customHeight="1">
      <c r="B4" s="44"/>
      <c r="C4" s="44"/>
      <c r="D4" s="32"/>
      <c r="E4" s="50"/>
      <c r="F4" s="50"/>
      <c r="G4" s="50"/>
      <c r="H4" s="35"/>
      <c r="I4" s="32"/>
      <c r="J4" s="32"/>
      <c r="K4" s="32"/>
      <c r="L4" s="32"/>
      <c r="M4" s="32"/>
      <c r="N4" s="32"/>
      <c r="O4" s="32"/>
      <c r="P4" s="32"/>
      <c r="Q4" s="32"/>
      <c r="R4" s="36"/>
    </row>
    <row r="5" spans="2:18" ht="13">
      <c r="B5" s="45">
        <v>1</v>
      </c>
      <c r="C5" s="45">
        <v>20</v>
      </c>
      <c r="D5" s="71">
        <v>3</v>
      </c>
      <c r="E5" s="51" t="s">
        <v>40</v>
      </c>
      <c r="F5" s="51"/>
      <c r="G5" s="55"/>
      <c r="H5" s="42" t="s">
        <v>41</v>
      </c>
      <c r="R5" s="38"/>
    </row>
    <row r="6" spans="2:18" ht="13">
      <c r="B6" s="46"/>
      <c r="C6" s="45"/>
      <c r="D6" s="71"/>
      <c r="E6" s="43"/>
      <c r="F6" s="43"/>
      <c r="G6" s="43"/>
      <c r="H6" s="56" t="s">
        <v>42</v>
      </c>
      <c r="R6" s="38"/>
    </row>
    <row r="7" spans="2:18" ht="5.15" customHeight="1" thickBot="1">
      <c r="B7" s="47"/>
      <c r="C7" s="48"/>
      <c r="D7" s="72"/>
      <c r="E7" s="52"/>
      <c r="F7" s="52"/>
      <c r="G7" s="52"/>
      <c r="H7" s="39"/>
      <c r="I7" s="40"/>
      <c r="J7" s="40"/>
      <c r="K7" s="40"/>
      <c r="L7" s="40"/>
      <c r="M7" s="40"/>
      <c r="N7" s="40"/>
      <c r="O7" s="40"/>
      <c r="P7" s="40"/>
      <c r="Q7" s="40"/>
      <c r="R7" s="41"/>
    </row>
    <row r="8" spans="2:18" ht="5.15" customHeight="1">
      <c r="B8" s="44"/>
      <c r="C8" s="49"/>
      <c r="D8" s="73"/>
      <c r="E8" s="50"/>
      <c r="F8" s="50"/>
      <c r="G8" s="50"/>
      <c r="H8" s="35"/>
      <c r="I8" s="32"/>
      <c r="J8" s="32"/>
      <c r="K8" s="32"/>
      <c r="L8" s="32"/>
      <c r="M8" s="32"/>
      <c r="N8" s="32"/>
      <c r="O8" s="32"/>
      <c r="P8" s="32"/>
      <c r="Q8" s="32"/>
      <c r="R8" s="36"/>
    </row>
    <row r="9" spans="2:18" ht="13">
      <c r="B9" s="45">
        <v>2</v>
      </c>
      <c r="C9" s="45"/>
      <c r="D9" s="71"/>
      <c r="E9" s="51" t="s">
        <v>43</v>
      </c>
      <c r="F9" s="51"/>
      <c r="G9" s="51"/>
      <c r="H9" s="42" t="s">
        <v>44</v>
      </c>
      <c r="R9" s="38"/>
    </row>
    <row r="10" spans="2:18" ht="13">
      <c r="B10" s="46"/>
      <c r="C10" s="45"/>
      <c r="D10" s="71"/>
      <c r="E10" s="43"/>
      <c r="F10" s="43"/>
      <c r="G10" s="43"/>
      <c r="H10" s="37" t="s">
        <v>45</v>
      </c>
      <c r="R10" s="38"/>
    </row>
    <row r="11" spans="2:18" ht="13">
      <c r="B11" s="46"/>
      <c r="C11" s="45"/>
      <c r="D11" s="71"/>
      <c r="E11" s="43"/>
      <c r="F11" s="43"/>
      <c r="G11" s="43"/>
      <c r="H11" s="37" t="s">
        <v>46</v>
      </c>
      <c r="R11" s="38"/>
    </row>
    <row r="12" spans="2:18" ht="13">
      <c r="B12" s="46"/>
      <c r="C12" s="45"/>
      <c r="D12" s="71"/>
      <c r="E12" s="43"/>
      <c r="F12" s="43"/>
      <c r="G12" s="43"/>
      <c r="H12" s="37" t="s">
        <v>47</v>
      </c>
      <c r="R12" s="38"/>
    </row>
    <row r="13" spans="2:18" ht="5.15" customHeight="1">
      <c r="B13" s="46"/>
      <c r="C13" s="45"/>
      <c r="D13" s="71"/>
      <c r="E13" s="43"/>
      <c r="F13" s="43"/>
      <c r="G13" s="43"/>
      <c r="H13" s="37"/>
      <c r="R13" s="38"/>
    </row>
    <row r="14" spans="2:18" ht="13">
      <c r="B14" s="45">
        <v>3</v>
      </c>
      <c r="C14" s="45"/>
      <c r="D14" s="71"/>
      <c r="E14" s="51" t="s">
        <v>43</v>
      </c>
      <c r="F14" s="51"/>
      <c r="G14" s="51"/>
      <c r="H14" s="42" t="s">
        <v>48</v>
      </c>
      <c r="R14" s="38"/>
    </row>
    <row r="15" spans="2:18" ht="13">
      <c r="B15" s="46"/>
      <c r="C15" s="45"/>
      <c r="D15" s="71"/>
      <c r="E15" s="43"/>
      <c r="F15" s="43"/>
      <c r="G15" s="43"/>
      <c r="H15" s="37" t="s">
        <v>49</v>
      </c>
      <c r="R15" s="38"/>
    </row>
    <row r="16" spans="2:18" ht="13">
      <c r="B16" s="46"/>
      <c r="C16" s="45">
        <v>40</v>
      </c>
      <c r="D16" s="71">
        <v>5</v>
      </c>
      <c r="E16" s="43"/>
      <c r="F16" s="51"/>
      <c r="G16" s="51"/>
      <c r="H16" s="56" t="s">
        <v>50</v>
      </c>
      <c r="R16" s="38"/>
    </row>
    <row r="17" spans="2:18" ht="5.15" customHeight="1" thickBot="1">
      <c r="B17" s="47"/>
      <c r="C17" s="48"/>
      <c r="D17" s="72"/>
      <c r="E17" s="52"/>
      <c r="F17" s="52"/>
      <c r="G17" s="52"/>
      <c r="H17" s="39"/>
      <c r="I17" s="40"/>
      <c r="J17" s="40"/>
      <c r="K17" s="40"/>
      <c r="L17" s="40"/>
      <c r="M17" s="40"/>
      <c r="N17" s="40"/>
      <c r="O17" s="40"/>
      <c r="P17" s="40"/>
      <c r="Q17" s="40"/>
      <c r="R17" s="41"/>
    </row>
    <row r="18" spans="2:18" ht="5.15" customHeight="1">
      <c r="B18" s="44"/>
      <c r="C18" s="49"/>
      <c r="D18" s="73"/>
      <c r="E18" s="50"/>
      <c r="F18" s="50"/>
      <c r="G18" s="50"/>
      <c r="H18" s="35"/>
      <c r="I18" s="32"/>
      <c r="J18" s="32"/>
      <c r="K18" s="32"/>
      <c r="L18" s="32"/>
      <c r="M18" s="32"/>
      <c r="N18" s="32"/>
      <c r="O18" s="32"/>
      <c r="P18" s="32"/>
      <c r="Q18" s="32"/>
      <c r="R18" s="36"/>
    </row>
    <row r="19" spans="2:18" ht="13">
      <c r="B19" s="45">
        <v>4</v>
      </c>
      <c r="C19" s="45">
        <v>43</v>
      </c>
      <c r="D19" s="71">
        <v>5</v>
      </c>
      <c r="E19" s="51" t="s">
        <v>40</v>
      </c>
      <c r="F19" s="51"/>
      <c r="G19" s="51"/>
      <c r="H19" s="42" t="s">
        <v>51</v>
      </c>
      <c r="R19" s="38"/>
    </row>
    <row r="20" spans="2:18" ht="5.15" customHeight="1" thickBot="1">
      <c r="B20" s="48"/>
      <c r="C20" s="48"/>
      <c r="D20" s="72"/>
      <c r="E20" s="53"/>
      <c r="F20" s="53"/>
      <c r="G20" s="53"/>
      <c r="H20" s="57"/>
      <c r="I20" s="40"/>
      <c r="J20" s="40"/>
      <c r="K20" s="40"/>
      <c r="L20" s="40"/>
      <c r="M20" s="40"/>
      <c r="N20" s="40"/>
      <c r="O20" s="40"/>
      <c r="P20" s="40"/>
      <c r="Q20" s="40"/>
      <c r="R20" s="41"/>
    </row>
    <row r="21" spans="2:18" ht="5.15" customHeight="1">
      <c r="B21" s="49"/>
      <c r="C21" s="49"/>
      <c r="D21" s="73"/>
      <c r="E21" s="54"/>
      <c r="F21" s="54"/>
      <c r="G21" s="54"/>
      <c r="H21" s="58"/>
      <c r="I21" s="32"/>
      <c r="J21" s="32"/>
      <c r="K21" s="32"/>
      <c r="L21" s="32"/>
      <c r="M21" s="32"/>
      <c r="N21" s="32"/>
      <c r="O21" s="32"/>
      <c r="P21" s="32"/>
      <c r="Q21" s="32"/>
      <c r="R21" s="36"/>
    </row>
    <row r="22" spans="2:18" ht="13">
      <c r="B22" s="45">
        <v>5</v>
      </c>
      <c r="C22" s="45"/>
      <c r="D22" s="71"/>
      <c r="E22" s="51" t="s">
        <v>43</v>
      </c>
      <c r="F22" s="51"/>
      <c r="G22" s="51"/>
      <c r="H22" s="42" t="s">
        <v>52</v>
      </c>
      <c r="R22" s="38"/>
    </row>
    <row r="23" spans="2:18" ht="5.15" customHeight="1" thickBot="1">
      <c r="B23" s="47"/>
      <c r="C23" s="48"/>
      <c r="D23" s="72"/>
      <c r="E23" s="52"/>
      <c r="F23" s="52"/>
      <c r="G23" s="52"/>
      <c r="H23" s="59"/>
      <c r="I23" s="40"/>
      <c r="J23" s="40"/>
      <c r="K23" s="40"/>
      <c r="L23" s="40"/>
      <c r="M23" s="40"/>
      <c r="N23" s="40"/>
      <c r="O23" s="40"/>
      <c r="P23" s="40"/>
      <c r="Q23" s="40"/>
      <c r="R23" s="41"/>
    </row>
    <row r="24" spans="2:18" ht="5.15" customHeight="1">
      <c r="B24" s="44"/>
      <c r="C24" s="49"/>
      <c r="D24" s="73"/>
      <c r="E24" s="50"/>
      <c r="F24" s="50"/>
      <c r="G24" s="50"/>
      <c r="H24" s="60"/>
      <c r="I24" s="32"/>
      <c r="J24" s="32"/>
      <c r="K24" s="32"/>
      <c r="L24" s="32"/>
      <c r="M24" s="32"/>
      <c r="N24" s="32"/>
      <c r="O24" s="32"/>
      <c r="P24" s="32"/>
      <c r="Q24" s="32"/>
      <c r="R24" s="36"/>
    </row>
    <row r="25" spans="2:18" ht="13">
      <c r="B25" s="45">
        <v>6</v>
      </c>
      <c r="C25" s="45">
        <v>61</v>
      </c>
      <c r="D25" s="71">
        <v>8</v>
      </c>
      <c r="E25" s="51" t="s">
        <v>40</v>
      </c>
      <c r="F25" s="51"/>
      <c r="G25" s="51"/>
      <c r="H25" s="42" t="s">
        <v>53</v>
      </c>
      <c r="R25" s="38"/>
    </row>
    <row r="26" spans="2:18" ht="13">
      <c r="B26" s="46"/>
      <c r="C26" s="45"/>
      <c r="D26" s="71"/>
      <c r="E26" s="43"/>
      <c r="F26" s="43"/>
      <c r="G26" s="43"/>
      <c r="H26" s="56" t="s">
        <v>54</v>
      </c>
      <c r="R26" s="38"/>
    </row>
    <row r="27" spans="2:18" ht="13">
      <c r="B27" s="46"/>
      <c r="C27" s="45"/>
      <c r="D27" s="71"/>
      <c r="E27" s="43"/>
      <c r="F27" s="43"/>
      <c r="G27" s="43"/>
      <c r="H27" s="69" t="s">
        <v>55</v>
      </c>
      <c r="R27" s="38"/>
    </row>
    <row r="28" spans="2:18" ht="5.15" customHeight="1" thickBot="1">
      <c r="B28" s="47"/>
      <c r="C28" s="48"/>
      <c r="D28" s="72"/>
      <c r="E28" s="52"/>
      <c r="F28" s="52"/>
      <c r="G28" s="52"/>
      <c r="H28" s="39"/>
      <c r="I28" s="40"/>
      <c r="J28" s="40"/>
      <c r="K28" s="40"/>
      <c r="L28" s="40"/>
      <c r="M28" s="40"/>
      <c r="N28" s="40"/>
      <c r="O28" s="40"/>
      <c r="P28" s="40"/>
      <c r="Q28" s="40"/>
      <c r="R28" s="41"/>
    </row>
    <row r="29" spans="2:18" ht="5.15" customHeight="1">
      <c r="B29" s="44"/>
      <c r="C29" s="49"/>
      <c r="D29" s="73"/>
      <c r="E29" s="50"/>
      <c r="F29" s="50"/>
      <c r="G29" s="50"/>
      <c r="H29" s="35"/>
      <c r="I29" s="32"/>
      <c r="J29" s="32"/>
      <c r="K29" s="32"/>
      <c r="L29" s="32"/>
      <c r="M29" s="32"/>
      <c r="N29" s="32"/>
      <c r="O29" s="32"/>
      <c r="P29" s="32"/>
      <c r="Q29" s="32"/>
      <c r="R29" s="36"/>
    </row>
    <row r="30" spans="2:18" ht="13">
      <c r="B30" s="45">
        <v>7</v>
      </c>
      <c r="C30" s="45">
        <v>65</v>
      </c>
      <c r="D30" s="71">
        <v>9</v>
      </c>
      <c r="E30" s="51" t="s">
        <v>43</v>
      </c>
      <c r="F30" s="51"/>
      <c r="G30" s="51"/>
      <c r="H30" s="42" t="s">
        <v>56</v>
      </c>
      <c r="R30" s="38"/>
    </row>
    <row r="31" spans="2:18" ht="13">
      <c r="B31" s="45"/>
      <c r="C31" s="45"/>
      <c r="D31" s="71"/>
      <c r="E31" s="51"/>
      <c r="F31" s="51"/>
      <c r="G31" s="51"/>
      <c r="H31" s="56" t="s">
        <v>57</v>
      </c>
      <c r="R31" s="38"/>
    </row>
    <row r="32" spans="2:18" ht="5.15" customHeight="1" thickBot="1">
      <c r="B32" s="47"/>
      <c r="C32" s="48"/>
      <c r="D32" s="72"/>
      <c r="E32" s="52"/>
      <c r="F32" s="52"/>
      <c r="G32" s="52"/>
      <c r="H32" s="39"/>
      <c r="I32" s="40"/>
      <c r="J32" s="40"/>
      <c r="K32" s="40"/>
      <c r="L32" s="40"/>
      <c r="M32" s="40"/>
      <c r="N32" s="40"/>
      <c r="O32" s="40"/>
      <c r="P32" s="40"/>
      <c r="Q32" s="40"/>
      <c r="R32" s="41"/>
    </row>
    <row r="33" spans="2:18" ht="5.15" customHeight="1">
      <c r="B33" s="44"/>
      <c r="C33" s="49"/>
      <c r="D33" s="73"/>
      <c r="E33" s="50"/>
      <c r="F33" s="50"/>
      <c r="G33" s="50"/>
      <c r="H33" s="35"/>
      <c r="I33" s="32"/>
      <c r="J33" s="32"/>
      <c r="K33" s="32"/>
      <c r="L33" s="32"/>
      <c r="M33" s="32"/>
      <c r="N33" s="32"/>
      <c r="O33" s="32"/>
      <c r="P33" s="32"/>
      <c r="Q33" s="32"/>
      <c r="R33" s="36"/>
    </row>
    <row r="34" spans="2:18" ht="13">
      <c r="B34" s="45">
        <v>8</v>
      </c>
      <c r="C34" s="45">
        <v>75</v>
      </c>
      <c r="D34" s="71">
        <v>10</v>
      </c>
      <c r="E34" s="51" t="s">
        <v>43</v>
      </c>
      <c r="F34" s="51"/>
      <c r="G34" s="51"/>
      <c r="H34" s="42" t="s">
        <v>58</v>
      </c>
      <c r="R34" s="38"/>
    </row>
    <row r="35" spans="2:18" ht="5.15" customHeight="1" thickBot="1">
      <c r="B35" s="47"/>
      <c r="C35" s="48"/>
      <c r="D35" s="72"/>
      <c r="E35" s="52"/>
      <c r="F35" s="52"/>
      <c r="G35" s="52"/>
      <c r="H35" s="39"/>
      <c r="I35" s="40"/>
      <c r="J35" s="40"/>
      <c r="K35" s="40"/>
      <c r="L35" s="40"/>
      <c r="M35" s="40"/>
      <c r="N35" s="40"/>
      <c r="O35" s="40"/>
      <c r="P35" s="40"/>
      <c r="Q35" s="40"/>
      <c r="R35" s="41"/>
    </row>
    <row r="36" spans="2:18" ht="5.15" customHeight="1">
      <c r="B36" s="44"/>
      <c r="C36" s="49"/>
      <c r="D36" s="73"/>
      <c r="E36" s="50"/>
      <c r="F36" s="50"/>
      <c r="G36" s="50"/>
      <c r="H36" s="35"/>
      <c r="I36" s="32"/>
      <c r="J36" s="32"/>
      <c r="K36" s="32"/>
      <c r="L36" s="32"/>
      <c r="M36" s="32"/>
      <c r="N36" s="32"/>
      <c r="O36" s="32"/>
      <c r="P36" s="32"/>
      <c r="Q36" s="32"/>
      <c r="R36" s="36"/>
    </row>
    <row r="37" spans="2:18" ht="13" customHeight="1">
      <c r="B37" s="45">
        <v>9</v>
      </c>
      <c r="C37" s="45">
        <v>75</v>
      </c>
      <c r="D37" s="71">
        <v>10</v>
      </c>
      <c r="E37" s="51" t="s">
        <v>40</v>
      </c>
      <c r="F37" s="51"/>
      <c r="G37" s="51"/>
      <c r="H37" s="42" t="s">
        <v>59</v>
      </c>
      <c r="R37" s="38"/>
    </row>
    <row r="38" spans="2:18" ht="13">
      <c r="B38" s="46"/>
      <c r="C38" s="45"/>
      <c r="D38" s="71"/>
      <c r="E38" s="43"/>
      <c r="F38" s="43"/>
      <c r="G38" s="43"/>
      <c r="H38" s="56" t="s">
        <v>54</v>
      </c>
      <c r="R38" s="38"/>
    </row>
    <row r="39" spans="2:18" ht="5.15" customHeight="1" thickBot="1">
      <c r="B39" s="47"/>
      <c r="C39" s="48"/>
      <c r="D39" s="72"/>
      <c r="E39" s="52"/>
      <c r="F39" s="52"/>
      <c r="G39" s="52"/>
      <c r="H39" s="39"/>
      <c r="I39" s="40"/>
      <c r="J39" s="40"/>
      <c r="K39" s="40"/>
      <c r="L39" s="40"/>
      <c r="M39" s="40"/>
      <c r="N39" s="40"/>
      <c r="O39" s="40"/>
      <c r="P39" s="40"/>
      <c r="Q39" s="40"/>
      <c r="R39" s="41"/>
    </row>
    <row r="40" spans="2:18" ht="5.15" customHeight="1">
      <c r="B40" s="44"/>
      <c r="C40" s="49"/>
      <c r="D40" s="73"/>
      <c r="E40" s="50"/>
      <c r="F40" s="50"/>
      <c r="G40" s="50"/>
      <c r="H40" s="35"/>
      <c r="I40" s="32"/>
      <c r="J40" s="32"/>
      <c r="K40" s="32"/>
      <c r="L40" s="32"/>
      <c r="M40" s="32"/>
      <c r="N40" s="32"/>
      <c r="O40" s="32"/>
      <c r="P40" s="32"/>
      <c r="Q40" s="32"/>
      <c r="R40" s="36"/>
    </row>
    <row r="41" spans="2:18" ht="13">
      <c r="B41" s="45">
        <v>10</v>
      </c>
      <c r="C41" s="45">
        <v>75</v>
      </c>
      <c r="D41" s="71">
        <v>10</v>
      </c>
      <c r="E41" s="51" t="s">
        <v>43</v>
      </c>
      <c r="F41" s="51"/>
      <c r="G41" s="51"/>
      <c r="H41" s="42" t="s">
        <v>60</v>
      </c>
      <c r="R41" s="38"/>
    </row>
    <row r="42" spans="2:18" ht="13.5" thickBot="1">
      <c r="B42" s="46"/>
      <c r="C42" s="45"/>
      <c r="D42" s="71"/>
      <c r="E42" s="43"/>
      <c r="F42" s="43"/>
      <c r="G42" s="43"/>
      <c r="H42" s="56" t="s">
        <v>61</v>
      </c>
      <c r="R42" s="38"/>
    </row>
    <row r="43" spans="2:18" ht="5.15" customHeight="1">
      <c r="B43" s="44"/>
      <c r="C43" s="49"/>
      <c r="D43" s="73"/>
      <c r="E43" s="50"/>
      <c r="F43" s="50"/>
      <c r="G43" s="50"/>
      <c r="H43" s="35"/>
      <c r="I43" s="32"/>
      <c r="J43" s="32"/>
      <c r="K43" s="32"/>
      <c r="L43" s="32"/>
      <c r="M43" s="32"/>
      <c r="N43" s="32"/>
      <c r="O43" s="32"/>
      <c r="P43" s="32"/>
      <c r="Q43" s="32"/>
      <c r="R43" s="36"/>
    </row>
    <row r="44" spans="2:18" ht="13">
      <c r="B44" s="45">
        <v>11</v>
      </c>
      <c r="C44" s="45">
        <v>80</v>
      </c>
      <c r="D44" s="71">
        <v>10</v>
      </c>
      <c r="E44" s="51" t="s">
        <v>40</v>
      </c>
      <c r="F44" s="51"/>
      <c r="G44" s="51"/>
      <c r="H44" s="42" t="s">
        <v>62</v>
      </c>
      <c r="R44" s="38"/>
    </row>
    <row r="45" spans="2:18" ht="5.15" customHeight="1" thickBot="1">
      <c r="B45" s="47"/>
      <c r="C45" s="48"/>
      <c r="D45" s="72"/>
      <c r="E45" s="52"/>
      <c r="F45" s="52"/>
      <c r="G45" s="52"/>
      <c r="H45" s="39"/>
      <c r="I45" s="40"/>
      <c r="J45" s="40"/>
      <c r="K45" s="40"/>
      <c r="L45" s="40"/>
      <c r="M45" s="40"/>
      <c r="N45" s="40"/>
      <c r="O45" s="40"/>
      <c r="P45" s="40"/>
      <c r="Q45" s="40"/>
      <c r="R45" s="41"/>
    </row>
    <row r="46" spans="2:18" ht="13">
      <c r="B46" s="44"/>
      <c r="C46" s="49"/>
      <c r="D46" s="73"/>
      <c r="E46" s="50"/>
      <c r="F46" s="50"/>
      <c r="G46" s="50"/>
      <c r="H46" s="35"/>
      <c r="I46" s="32"/>
      <c r="J46" s="32"/>
      <c r="K46" s="32"/>
      <c r="L46" s="32"/>
      <c r="M46" s="32"/>
      <c r="N46" s="32"/>
      <c r="O46" s="32"/>
      <c r="P46" s="32"/>
      <c r="Q46" s="32"/>
      <c r="R46" s="36"/>
    </row>
    <row r="47" spans="2:18" ht="13">
      <c r="B47" s="45">
        <v>12</v>
      </c>
      <c r="C47" s="45">
        <v>85</v>
      </c>
      <c r="D47" s="71">
        <v>11</v>
      </c>
      <c r="E47" s="51" t="s">
        <v>40</v>
      </c>
      <c r="F47" s="51"/>
      <c r="G47" s="51"/>
      <c r="H47" s="42" t="s">
        <v>63</v>
      </c>
      <c r="R47" s="38"/>
    </row>
    <row r="48" spans="2:18" ht="5.15" customHeight="1" thickBot="1">
      <c r="B48" s="47"/>
      <c r="C48" s="47"/>
      <c r="D48" s="40"/>
      <c r="E48" s="52"/>
      <c r="F48" s="52"/>
      <c r="G48" s="52"/>
      <c r="H48" s="39"/>
      <c r="I48" s="40"/>
      <c r="J48" s="40"/>
      <c r="K48" s="40"/>
      <c r="L48" s="40"/>
      <c r="M48" s="40"/>
      <c r="N48" s="40"/>
      <c r="O48" s="40"/>
      <c r="P48" s="40"/>
      <c r="Q48" s="40"/>
      <c r="R48" s="41"/>
    </row>
  </sheetData>
  <mergeCells count="1">
    <mergeCell ref="C2:C3"/>
  </mergeCells>
  <pageMargins left="0.7" right="0.7" top="0.75" bottom="0.75" header="0.3" footer="0.3"/>
  <pageSetup paperSize="9" orientation="portrait" r:id="rId1"/>
  <headerFooter>
    <oddHeader>&amp;L&amp;"Aptos"&amp;10&amp;K000000 OFFICIAL&amp;1#_x000D_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29F89C-DBDE-4842-9EC2-6A40BB80AC85}">
  <sheetPr codeName="Sheet7"/>
  <dimension ref="A2:AD1421"/>
  <sheetViews>
    <sheetView showGridLines="0" zoomScale="80" zoomScaleNormal="80" workbookViewId="0">
      <selection activeCell="J19" sqref="J19"/>
    </sheetView>
  </sheetViews>
  <sheetFormatPr defaultRowHeight="12.5"/>
  <cols>
    <col min="1" max="1" width="22.453125" customWidth="1"/>
    <col min="2" max="3" width="13.26953125" customWidth="1"/>
    <col min="4" max="4" width="16.54296875" customWidth="1"/>
    <col min="5" max="5" width="22.1796875" customWidth="1"/>
    <col min="6" max="6" width="45.1796875" customWidth="1"/>
    <col min="7" max="9" width="2.54296875" customWidth="1"/>
    <col min="10" max="10" width="18.54296875" customWidth="1"/>
    <col min="11" max="11" width="2.1796875" customWidth="1"/>
    <col min="14" max="14" width="11.54296875" customWidth="1"/>
    <col min="15" max="15" width="23.81640625" customWidth="1"/>
    <col min="16" max="16" width="12.81640625" customWidth="1"/>
    <col min="17" max="17" width="13.54296875" customWidth="1"/>
    <col min="19" max="19" width="15.453125" customWidth="1"/>
    <col min="20" max="20" width="18.54296875" customWidth="1"/>
    <col min="21" max="21" width="25.54296875" customWidth="1"/>
  </cols>
  <sheetData>
    <row r="2" spans="1:30" ht="17.5">
      <c r="B2" s="75" t="s">
        <v>64</v>
      </c>
      <c r="F2" s="75" t="s">
        <v>65</v>
      </c>
    </row>
    <row r="3" spans="1:30" ht="14">
      <c r="B3" s="74" t="str">
        <f>CONCATENATE(COUNTIF(A:A,"Delist")," NPC codes proposed for delist")</f>
        <v>519 NPC codes proposed for delist</v>
      </c>
      <c r="F3" t="s">
        <v>66</v>
      </c>
    </row>
    <row r="4" spans="1:30" ht="14">
      <c r="B4" s="74" t="str">
        <f>CONCATENATE(COUNTIF(A:A,"Product List")," NPC codes proposed for new framework")</f>
        <v>890 NPC codes proposed for new framework</v>
      </c>
      <c r="F4" s="74" t="str">
        <f>CONCATENATE(COUNTIF(D:D,"Duplicate")," Duplicate NPCs identified")</f>
        <v>0 Duplicate NPCs identified</v>
      </c>
      <c r="AD4" t="s">
        <v>67</v>
      </c>
    </row>
    <row r="5" spans="1:30" ht="14">
      <c r="B5" s="74" t="str">
        <f>CONCATENATE(COUNTBLANK(Table3[NPC Review])," NPCs not yet allocated")</f>
        <v>0 NPCs not yet allocated</v>
      </c>
      <c r="F5" s="74" t="str">
        <f>CONCATENATE(COUNTIF(D:D,"Missing")," Missing NPCs identified")</f>
        <v>0 Missing NPCs identified</v>
      </c>
      <c r="AD5" t="s">
        <v>68</v>
      </c>
    </row>
    <row r="6" spans="1:30" ht="14">
      <c r="B6" s="74"/>
      <c r="AD6" t="s">
        <v>69</v>
      </c>
    </row>
    <row r="7" spans="1:30">
      <c r="AD7" t="s">
        <v>70</v>
      </c>
    </row>
    <row r="8" spans="1:30" ht="28.5" customHeight="1">
      <c r="A8" s="145" t="s">
        <v>71</v>
      </c>
      <c r="B8" s="149" t="s">
        <v>72</v>
      </c>
      <c r="C8" s="149"/>
      <c r="D8" s="150" t="s">
        <v>73</v>
      </c>
      <c r="O8" s="151" t="s">
        <v>74</v>
      </c>
    </row>
    <row r="9" spans="1:30" ht="28.5" customHeight="1" thickBot="1">
      <c r="A9" s="145"/>
      <c r="B9" s="149"/>
      <c r="C9" s="149"/>
      <c r="D9" s="150"/>
      <c r="O9" s="152"/>
    </row>
    <row r="10" spans="1:30" ht="28.5" customHeight="1" thickBot="1">
      <c r="A10" s="145"/>
      <c r="B10" s="149"/>
      <c r="C10" s="149"/>
      <c r="D10" s="150"/>
      <c r="F10" s="146" t="s">
        <v>75</v>
      </c>
      <c r="G10" s="147"/>
      <c r="H10" s="147"/>
      <c r="I10" s="147"/>
      <c r="J10" s="147"/>
      <c r="K10" s="147"/>
      <c r="L10" s="147"/>
      <c r="M10" s="147"/>
      <c r="N10" s="147"/>
      <c r="O10" s="147"/>
      <c r="P10" s="147"/>
      <c r="Q10" s="147"/>
      <c r="R10" s="147"/>
      <c r="S10" s="147"/>
      <c r="T10" s="147"/>
      <c r="U10" s="148"/>
    </row>
    <row r="12" spans="1:30" ht="21.5" thickBot="1">
      <c r="A12" s="29" t="s">
        <v>67</v>
      </c>
      <c r="B12" s="31" t="s">
        <v>76</v>
      </c>
      <c r="C12" s="31" t="s">
        <v>77</v>
      </c>
      <c r="D12" s="29" t="s">
        <v>78</v>
      </c>
      <c r="E12" s="29" t="s">
        <v>79</v>
      </c>
      <c r="F12" s="28" t="s">
        <v>80</v>
      </c>
      <c r="G12" s="25" t="s">
        <v>81</v>
      </c>
      <c r="H12" s="25" t="s">
        <v>82</v>
      </c>
      <c r="I12" s="26" t="s">
        <v>83</v>
      </c>
      <c r="J12" s="28" t="s">
        <v>84</v>
      </c>
      <c r="K12" s="26" t="s">
        <v>85</v>
      </c>
      <c r="L12" s="24" t="s">
        <v>86</v>
      </c>
      <c r="M12" s="24" t="s">
        <v>87</v>
      </c>
      <c r="N12" s="24" t="s">
        <v>88</v>
      </c>
      <c r="O12" s="30" t="s">
        <v>89</v>
      </c>
      <c r="P12" s="24" t="s">
        <v>90</v>
      </c>
      <c r="Q12" s="24" t="s">
        <v>91</v>
      </c>
      <c r="R12" s="24" t="s">
        <v>92</v>
      </c>
      <c r="S12" s="24" t="s">
        <v>93</v>
      </c>
      <c r="T12" s="24" t="s">
        <v>94</v>
      </c>
      <c r="U12" s="24" t="s">
        <v>95</v>
      </c>
    </row>
    <row r="13" spans="1:30" ht="13" thickBot="1">
      <c r="A13" s="27" t="s">
        <v>69</v>
      </c>
      <c r="B13" s="27" t="str">
        <f>IF(ISNA(VLOOKUP(Table3[[#This Row],[NPC]],#REF!,1,FALSE)),"No","Yes")</f>
        <v>Yes</v>
      </c>
      <c r="C13" s="27" t="str">
        <f>IF(ISNA(VLOOKUP(Table3[[#This Row],[NPC]],'PROC517 Delist NPCs'!B:B,1,FALSE)),"No","Yes")</f>
        <v>No</v>
      </c>
      <c r="D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" s="27"/>
      <c r="F13" s="77" t="s">
        <v>96</v>
      </c>
      <c r="G13" s="78"/>
      <c r="H13" s="78"/>
      <c r="I13" s="79"/>
      <c r="J13" s="77" t="s">
        <v>97</v>
      </c>
      <c r="K13" s="79"/>
      <c r="L13" s="27" t="s">
        <v>98</v>
      </c>
      <c r="M13" s="27" t="s">
        <v>99</v>
      </c>
      <c r="N13" s="80"/>
      <c r="O13" s="27" t="s">
        <v>100</v>
      </c>
      <c r="P13" s="27" t="s">
        <v>101</v>
      </c>
      <c r="Q13" s="27" t="s">
        <v>102</v>
      </c>
      <c r="R13" s="27" t="s">
        <v>103</v>
      </c>
      <c r="S13" s="27" t="s">
        <v>104</v>
      </c>
      <c r="T13" s="27" t="s">
        <v>105</v>
      </c>
      <c r="U13" s="80"/>
    </row>
    <row r="14" spans="1:30" ht="13" thickBot="1">
      <c r="A14" s="27" t="s">
        <v>69</v>
      </c>
      <c r="B14" s="27" t="str">
        <f>IF(ISNA(VLOOKUP(Table3[[#This Row],[NPC]],#REF!,1,FALSE)),"No","Yes")</f>
        <v>Yes</v>
      </c>
      <c r="C14" s="27" t="str">
        <f>IF(ISNA(VLOOKUP(Table3[[#This Row],[NPC]],'PROC517 Delist NPCs'!B:B,1,FALSE)),"No","Yes")</f>
        <v>No</v>
      </c>
      <c r="D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" s="27"/>
      <c r="F14" s="77" t="s">
        <v>96</v>
      </c>
      <c r="G14" s="78"/>
      <c r="H14" s="78"/>
      <c r="I14" s="79"/>
      <c r="J14" s="77" t="s">
        <v>97</v>
      </c>
      <c r="K14" s="79"/>
      <c r="L14" s="27" t="s">
        <v>106</v>
      </c>
      <c r="M14" s="27" t="s">
        <v>107</v>
      </c>
      <c r="N14" s="80"/>
      <c r="O14" s="27" t="s">
        <v>100</v>
      </c>
      <c r="P14" s="27" t="s">
        <v>101</v>
      </c>
      <c r="Q14" s="27" t="s">
        <v>108</v>
      </c>
      <c r="R14" s="27" t="s">
        <v>109</v>
      </c>
      <c r="S14" s="27" t="s">
        <v>104</v>
      </c>
      <c r="T14" s="27" t="s">
        <v>110</v>
      </c>
      <c r="U14" s="80"/>
    </row>
    <row r="15" spans="1:30" ht="13" thickBot="1">
      <c r="A15" s="27" t="s">
        <v>69</v>
      </c>
      <c r="B15" s="27" t="str">
        <f>IF(ISNA(VLOOKUP(Table3[[#This Row],[NPC]],#REF!,1,FALSE)),"No","Yes")</f>
        <v>Yes</v>
      </c>
      <c r="C15" s="27" t="str">
        <f>IF(ISNA(VLOOKUP(Table3[[#This Row],[NPC]],'PROC517 Delist NPCs'!B:B,1,FALSE)),"No","Yes")</f>
        <v>No</v>
      </c>
      <c r="D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" s="27"/>
      <c r="F15" s="77" t="s">
        <v>96</v>
      </c>
      <c r="G15" s="78"/>
      <c r="H15" s="78"/>
      <c r="I15" s="79"/>
      <c r="J15" s="77" t="s">
        <v>97</v>
      </c>
      <c r="K15" s="79"/>
      <c r="L15" s="27" t="s">
        <v>111</v>
      </c>
      <c r="M15" s="27" t="s">
        <v>112</v>
      </c>
      <c r="N15" s="80"/>
      <c r="O15" s="27" t="s">
        <v>100</v>
      </c>
      <c r="P15" s="27" t="s">
        <v>113</v>
      </c>
      <c r="Q15" s="27" t="s">
        <v>108</v>
      </c>
      <c r="R15" s="27" t="s">
        <v>114</v>
      </c>
      <c r="S15" s="27" t="s">
        <v>104</v>
      </c>
      <c r="T15" s="27" t="s">
        <v>115</v>
      </c>
      <c r="U15" s="80"/>
    </row>
    <row r="16" spans="1:30" ht="13" thickBot="1">
      <c r="A16" s="27" t="s">
        <v>69</v>
      </c>
      <c r="B16" s="27" t="str">
        <f>IF(ISNA(VLOOKUP(Table3[[#This Row],[NPC]],#REF!,1,FALSE)),"No","Yes")</f>
        <v>Yes</v>
      </c>
      <c r="C16" s="27" t="str">
        <f>IF(ISNA(VLOOKUP(Table3[[#This Row],[NPC]],'PROC517 Delist NPCs'!B:B,1,FALSE)),"No","Yes")</f>
        <v>No</v>
      </c>
      <c r="D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" s="27"/>
      <c r="F16" s="77" t="s">
        <v>96</v>
      </c>
      <c r="G16" s="78"/>
      <c r="H16" s="78"/>
      <c r="I16" s="79"/>
      <c r="J16" s="77" t="s">
        <v>97</v>
      </c>
      <c r="K16" s="79"/>
      <c r="L16" s="27" t="s">
        <v>116</v>
      </c>
      <c r="M16" s="27" t="s">
        <v>117</v>
      </c>
      <c r="N16" s="80"/>
      <c r="O16" s="27" t="s">
        <v>100</v>
      </c>
      <c r="P16" s="27" t="s">
        <v>113</v>
      </c>
      <c r="Q16" s="27" t="s">
        <v>108</v>
      </c>
      <c r="R16" s="27" t="s">
        <v>118</v>
      </c>
      <c r="S16" s="27" t="s">
        <v>104</v>
      </c>
      <c r="T16" s="27" t="s">
        <v>115</v>
      </c>
      <c r="U16" s="80"/>
    </row>
    <row r="17" spans="1:21" ht="13" thickBot="1">
      <c r="A17" s="27" t="s">
        <v>69</v>
      </c>
      <c r="B17" s="27" t="str">
        <f>IF(ISNA(VLOOKUP(Table3[[#This Row],[NPC]],#REF!,1,FALSE)),"No","Yes")</f>
        <v>Yes</v>
      </c>
      <c r="C17" s="27" t="str">
        <f>IF(ISNA(VLOOKUP(Table3[[#This Row],[NPC]],'PROC517 Delist NPCs'!B:B,1,FALSE)),"No","Yes")</f>
        <v>No</v>
      </c>
      <c r="D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" s="27"/>
      <c r="F17" s="77" t="s">
        <v>96</v>
      </c>
      <c r="G17" s="78"/>
      <c r="H17" s="78"/>
      <c r="I17" s="79"/>
      <c r="J17" s="77" t="s">
        <v>97</v>
      </c>
      <c r="K17" s="79"/>
      <c r="L17" s="27" t="s">
        <v>119</v>
      </c>
      <c r="M17" s="27" t="s">
        <v>120</v>
      </c>
      <c r="N17" s="80"/>
      <c r="O17" s="27" t="s">
        <v>100</v>
      </c>
      <c r="P17" s="27" t="s">
        <v>113</v>
      </c>
      <c r="Q17" s="27" t="s">
        <v>108</v>
      </c>
      <c r="R17" s="27" t="s">
        <v>103</v>
      </c>
      <c r="S17" s="27" t="s">
        <v>121</v>
      </c>
      <c r="T17" s="27" t="s">
        <v>122</v>
      </c>
      <c r="U17" s="80"/>
    </row>
    <row r="18" spans="1:21" ht="13" hidden="1" thickBot="1">
      <c r="A18" s="27" t="s">
        <v>68</v>
      </c>
      <c r="B18" s="27" t="str">
        <f>IF(ISNA(VLOOKUP(Table3[[#This Row],[NPC]],#REF!,1,FALSE)),"No","Yes")</f>
        <v>Yes</v>
      </c>
      <c r="C18" s="27" t="str">
        <f>IF(ISNA(VLOOKUP(Table3[[#This Row],[NPC]],'PROC517 Delist NPCs'!B:B,1,FALSE)),"No","Yes")</f>
        <v>No</v>
      </c>
      <c r="D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" s="27"/>
      <c r="F18" s="77" t="s">
        <v>96</v>
      </c>
      <c r="G18" s="78"/>
      <c r="H18" s="78"/>
      <c r="I18" s="79"/>
      <c r="J18" s="77" t="s">
        <v>97</v>
      </c>
      <c r="K18" s="79"/>
      <c r="L18" s="27" t="s">
        <v>123</v>
      </c>
      <c r="M18" s="27" t="s">
        <v>124</v>
      </c>
      <c r="N18" s="80"/>
      <c r="O18" s="27" t="s">
        <v>100</v>
      </c>
      <c r="P18" s="27" t="s">
        <v>125</v>
      </c>
      <c r="Q18" s="27" t="s">
        <v>108</v>
      </c>
      <c r="R18" s="27" t="s">
        <v>126</v>
      </c>
      <c r="S18" s="27" t="s">
        <v>127</v>
      </c>
      <c r="T18" s="27" t="s">
        <v>128</v>
      </c>
      <c r="U18" s="80"/>
    </row>
    <row r="19" spans="1:21" ht="13" thickBot="1">
      <c r="A19" s="27" t="s">
        <v>69</v>
      </c>
      <c r="B19" s="27" t="str">
        <f>IF(ISNA(VLOOKUP(Table3[[#This Row],[NPC]],#REF!,1,FALSE)),"No","Yes")</f>
        <v>Yes</v>
      </c>
      <c r="C19" s="27" t="str">
        <f>IF(ISNA(VLOOKUP(Table3[[#This Row],[NPC]],'PROC517 Delist NPCs'!B:B,1,FALSE)),"No","Yes")</f>
        <v>No</v>
      </c>
      <c r="D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" s="27"/>
      <c r="F19" s="77" t="s">
        <v>96</v>
      </c>
      <c r="G19" s="78"/>
      <c r="H19" s="78"/>
      <c r="I19" s="79"/>
      <c r="J19" s="77" t="s">
        <v>97</v>
      </c>
      <c r="K19" s="79"/>
      <c r="L19" s="27" t="s">
        <v>129</v>
      </c>
      <c r="M19" s="27" t="s">
        <v>130</v>
      </c>
      <c r="N19" s="80"/>
      <c r="O19" s="27" t="s">
        <v>100</v>
      </c>
      <c r="P19" s="27" t="s">
        <v>131</v>
      </c>
      <c r="Q19" s="27" t="s">
        <v>132</v>
      </c>
      <c r="R19" s="27" t="s">
        <v>133</v>
      </c>
      <c r="S19" s="27" t="s">
        <v>134</v>
      </c>
      <c r="T19" s="27" t="s">
        <v>135</v>
      </c>
      <c r="U19" s="80"/>
    </row>
    <row r="20" spans="1:21" ht="13" thickBot="1">
      <c r="A20" s="27" t="s">
        <v>69</v>
      </c>
      <c r="B20" s="27" t="str">
        <f>IF(ISNA(VLOOKUP(Table3[[#This Row],[NPC]],#REF!,1,FALSE)),"No","Yes")</f>
        <v>Yes</v>
      </c>
      <c r="C20" s="27" t="str">
        <f>IF(ISNA(VLOOKUP(Table3[[#This Row],[NPC]],'PROC517 Delist NPCs'!B:B,1,FALSE)),"No","Yes")</f>
        <v>No</v>
      </c>
      <c r="D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" s="27"/>
      <c r="F20" s="77" t="s">
        <v>96</v>
      </c>
      <c r="G20" s="78"/>
      <c r="H20" s="78"/>
      <c r="I20" s="79"/>
      <c r="J20" s="77" t="s">
        <v>97</v>
      </c>
      <c r="K20" s="79"/>
      <c r="L20" s="27" t="s">
        <v>136</v>
      </c>
      <c r="M20" s="27" t="s">
        <v>137</v>
      </c>
      <c r="N20" s="80"/>
      <c r="O20" s="27" t="s">
        <v>100</v>
      </c>
      <c r="P20" s="27" t="s">
        <v>131</v>
      </c>
      <c r="Q20" s="27" t="s">
        <v>132</v>
      </c>
      <c r="R20" s="27" t="s">
        <v>138</v>
      </c>
      <c r="S20" s="27" t="s">
        <v>134</v>
      </c>
      <c r="T20" s="27" t="s">
        <v>139</v>
      </c>
      <c r="U20" s="80"/>
    </row>
    <row r="21" spans="1:21" ht="13" hidden="1" thickBot="1">
      <c r="A21" s="27" t="s">
        <v>68</v>
      </c>
      <c r="B21" s="27" t="str">
        <f>IF(ISNA(VLOOKUP(Table3[[#This Row],[NPC]],#REF!,1,FALSE)),"No","Yes")</f>
        <v>Yes</v>
      </c>
      <c r="C21" s="27" t="str">
        <f>IF(ISNA(VLOOKUP(Table3[[#This Row],[NPC]],'PROC517 Delist NPCs'!B:B,1,FALSE)),"No","Yes")</f>
        <v>No</v>
      </c>
      <c r="D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" s="27"/>
      <c r="F21" s="77" t="s">
        <v>96</v>
      </c>
      <c r="G21" s="78"/>
      <c r="H21" s="78"/>
      <c r="I21" s="79"/>
      <c r="J21" s="77" t="s">
        <v>97</v>
      </c>
      <c r="K21" s="79"/>
      <c r="L21" s="27" t="s">
        <v>140</v>
      </c>
      <c r="M21" s="27" t="s">
        <v>141</v>
      </c>
      <c r="N21" s="80"/>
      <c r="O21" s="27" t="s">
        <v>100</v>
      </c>
      <c r="P21" s="27" t="s">
        <v>131</v>
      </c>
      <c r="Q21" s="27" t="s">
        <v>132</v>
      </c>
      <c r="R21" s="27" t="s">
        <v>138</v>
      </c>
      <c r="S21" s="27" t="s">
        <v>134</v>
      </c>
      <c r="T21" s="27" t="s">
        <v>142</v>
      </c>
      <c r="U21" s="80"/>
    </row>
    <row r="22" spans="1:21" ht="13" hidden="1" thickBot="1">
      <c r="A22" s="27" t="s">
        <v>68</v>
      </c>
      <c r="B22" s="27" t="str">
        <f>IF(ISNA(VLOOKUP(Table3[[#This Row],[NPC]],#REF!,1,FALSE)),"No","Yes")</f>
        <v>Yes</v>
      </c>
      <c r="C22" s="27" t="str">
        <f>IF(ISNA(VLOOKUP(Table3[[#This Row],[NPC]],'PROC517 Delist NPCs'!B:B,1,FALSE)),"No","Yes")</f>
        <v>No</v>
      </c>
      <c r="D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" s="27"/>
      <c r="F22" s="77" t="s">
        <v>96</v>
      </c>
      <c r="G22" s="78"/>
      <c r="H22" s="78"/>
      <c r="I22" s="79"/>
      <c r="J22" s="77" t="s">
        <v>97</v>
      </c>
      <c r="K22" s="79"/>
      <c r="L22" s="27" t="s">
        <v>143</v>
      </c>
      <c r="M22" s="27" t="s">
        <v>144</v>
      </c>
      <c r="N22" s="80"/>
      <c r="O22" s="27" t="s">
        <v>100</v>
      </c>
      <c r="P22" s="27" t="s">
        <v>131</v>
      </c>
      <c r="Q22" s="27" t="s">
        <v>132</v>
      </c>
      <c r="R22" s="27" t="s">
        <v>138</v>
      </c>
      <c r="S22" s="27" t="s">
        <v>134</v>
      </c>
      <c r="T22" s="27" t="s">
        <v>145</v>
      </c>
      <c r="U22" s="80"/>
    </row>
    <row r="23" spans="1:21" ht="13" thickBot="1">
      <c r="A23" s="27" t="s">
        <v>69</v>
      </c>
      <c r="B23" s="27" t="str">
        <f>IF(ISNA(VLOOKUP(Table3[[#This Row],[NPC]],#REF!,1,FALSE)),"No","Yes")</f>
        <v>Yes</v>
      </c>
      <c r="C23" s="27" t="str">
        <f>IF(ISNA(VLOOKUP(Table3[[#This Row],[NPC]],'PROC517 Delist NPCs'!B:B,1,FALSE)),"No","Yes")</f>
        <v>No</v>
      </c>
      <c r="D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" s="27"/>
      <c r="F23" s="77" t="s">
        <v>96</v>
      </c>
      <c r="G23" s="78"/>
      <c r="H23" s="78"/>
      <c r="I23" s="79"/>
      <c r="J23" s="77" t="s">
        <v>97</v>
      </c>
      <c r="K23" s="79"/>
      <c r="L23" s="27" t="s">
        <v>146</v>
      </c>
      <c r="M23" s="27" t="s">
        <v>147</v>
      </c>
      <c r="N23" s="80"/>
      <c r="O23" s="27" t="s">
        <v>100</v>
      </c>
      <c r="P23" s="27" t="s">
        <v>131</v>
      </c>
      <c r="Q23" s="27" t="s">
        <v>132</v>
      </c>
      <c r="R23" s="27" t="s">
        <v>148</v>
      </c>
      <c r="S23" s="27" t="s">
        <v>149</v>
      </c>
      <c r="T23" s="27" t="s">
        <v>150</v>
      </c>
      <c r="U23" s="80"/>
    </row>
    <row r="24" spans="1:21" ht="13" thickBot="1">
      <c r="A24" s="27" t="s">
        <v>69</v>
      </c>
      <c r="B24" s="27" t="str">
        <f>IF(ISNA(VLOOKUP(Table3[[#This Row],[NPC]],#REF!,1,FALSE)),"No","Yes")</f>
        <v>Yes</v>
      </c>
      <c r="C24" s="27" t="str">
        <f>IF(ISNA(VLOOKUP(Table3[[#This Row],[NPC]],'PROC517 Delist NPCs'!B:B,1,FALSE)),"No","Yes")</f>
        <v>No</v>
      </c>
      <c r="D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" s="27"/>
      <c r="F24" s="77" t="s">
        <v>96</v>
      </c>
      <c r="G24" s="78"/>
      <c r="H24" s="78"/>
      <c r="I24" s="79"/>
      <c r="J24" s="77" t="s">
        <v>97</v>
      </c>
      <c r="K24" s="79"/>
      <c r="L24" s="27" t="s">
        <v>151</v>
      </c>
      <c r="M24" s="27" t="s">
        <v>152</v>
      </c>
      <c r="N24" s="80"/>
      <c r="O24" s="27" t="s">
        <v>100</v>
      </c>
      <c r="P24" s="27" t="s">
        <v>131</v>
      </c>
      <c r="Q24" s="27" t="s">
        <v>132</v>
      </c>
      <c r="R24" s="27" t="s">
        <v>153</v>
      </c>
      <c r="S24" s="27" t="s">
        <v>154</v>
      </c>
      <c r="T24" s="27" t="s">
        <v>155</v>
      </c>
      <c r="U24" s="80"/>
    </row>
    <row r="25" spans="1:21" ht="13" thickBot="1">
      <c r="A25" s="27" t="s">
        <v>69</v>
      </c>
      <c r="B25" s="27" t="str">
        <f>IF(ISNA(VLOOKUP(Table3[[#This Row],[NPC]],#REF!,1,FALSE)),"No","Yes")</f>
        <v>Yes</v>
      </c>
      <c r="C25" s="27" t="str">
        <f>IF(ISNA(VLOOKUP(Table3[[#This Row],[NPC]],'PROC517 Delist NPCs'!B:B,1,FALSE)),"No","Yes")</f>
        <v>No</v>
      </c>
      <c r="D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" s="27"/>
      <c r="F25" s="77" t="s">
        <v>96</v>
      </c>
      <c r="G25" s="78"/>
      <c r="H25" s="78"/>
      <c r="I25" s="79"/>
      <c r="J25" s="77" t="s">
        <v>97</v>
      </c>
      <c r="K25" s="79"/>
      <c r="L25" s="27" t="s">
        <v>156</v>
      </c>
      <c r="M25" s="27" t="s">
        <v>157</v>
      </c>
      <c r="N25" s="80"/>
      <c r="O25" s="27" t="s">
        <v>100</v>
      </c>
      <c r="P25" s="27" t="s">
        <v>131</v>
      </c>
      <c r="Q25" s="27" t="s">
        <v>132</v>
      </c>
      <c r="R25" s="27" t="s">
        <v>153</v>
      </c>
      <c r="S25" s="27" t="s">
        <v>154</v>
      </c>
      <c r="T25" s="27" t="s">
        <v>158</v>
      </c>
      <c r="U25" s="80"/>
    </row>
    <row r="26" spans="1:21" ht="13" thickBot="1">
      <c r="A26" s="27" t="s">
        <v>69</v>
      </c>
      <c r="B26" s="27" t="str">
        <f>IF(ISNA(VLOOKUP(Table3[[#This Row],[NPC]],#REF!,1,FALSE)),"No","Yes")</f>
        <v>Yes</v>
      </c>
      <c r="C26" s="27" t="str">
        <f>IF(ISNA(VLOOKUP(Table3[[#This Row],[NPC]],'PROC517 Delist NPCs'!B:B,1,FALSE)),"No","Yes")</f>
        <v>No</v>
      </c>
      <c r="D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" s="27"/>
      <c r="F26" s="77" t="s">
        <v>96</v>
      </c>
      <c r="G26" s="78"/>
      <c r="H26" s="78"/>
      <c r="I26" s="79"/>
      <c r="J26" s="77" t="s">
        <v>97</v>
      </c>
      <c r="K26" s="79"/>
      <c r="L26" s="27" t="s">
        <v>159</v>
      </c>
      <c r="M26" s="27" t="s">
        <v>160</v>
      </c>
      <c r="N26" s="80"/>
      <c r="O26" s="27" t="s">
        <v>100</v>
      </c>
      <c r="P26" s="27" t="s">
        <v>131</v>
      </c>
      <c r="Q26" s="27" t="s">
        <v>132</v>
      </c>
      <c r="R26" s="27" t="s">
        <v>153</v>
      </c>
      <c r="S26" s="27" t="s">
        <v>154</v>
      </c>
      <c r="T26" s="27" t="s">
        <v>158</v>
      </c>
      <c r="U26" s="80"/>
    </row>
    <row r="27" spans="1:21" ht="13" thickBot="1">
      <c r="A27" s="27" t="s">
        <v>69</v>
      </c>
      <c r="B27" s="27" t="str">
        <f>IF(ISNA(VLOOKUP(Table3[[#This Row],[NPC]],#REF!,1,FALSE)),"No","Yes")</f>
        <v>Yes</v>
      </c>
      <c r="C27" s="27" t="str">
        <f>IF(ISNA(VLOOKUP(Table3[[#This Row],[NPC]],'PROC517 Delist NPCs'!B:B,1,FALSE)),"No","Yes")</f>
        <v>No</v>
      </c>
      <c r="D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" s="27"/>
      <c r="F27" s="77" t="s">
        <v>96</v>
      </c>
      <c r="G27" s="78"/>
      <c r="H27" s="78"/>
      <c r="I27" s="79"/>
      <c r="J27" s="77" t="s">
        <v>97</v>
      </c>
      <c r="K27" s="79"/>
      <c r="L27" s="27" t="s">
        <v>161</v>
      </c>
      <c r="M27" s="27" t="s">
        <v>162</v>
      </c>
      <c r="N27" s="80"/>
      <c r="O27" s="27" t="s">
        <v>100</v>
      </c>
      <c r="P27" s="27" t="s">
        <v>131</v>
      </c>
      <c r="Q27" s="27" t="s">
        <v>132</v>
      </c>
      <c r="R27" s="27" t="s">
        <v>153</v>
      </c>
      <c r="S27" s="27" t="s">
        <v>154</v>
      </c>
      <c r="T27" s="27" t="s">
        <v>163</v>
      </c>
      <c r="U27" s="80"/>
    </row>
    <row r="28" spans="1:21" ht="13" thickBot="1">
      <c r="A28" s="27" t="s">
        <v>69</v>
      </c>
      <c r="B28" s="27" t="str">
        <f>IF(ISNA(VLOOKUP(Table3[[#This Row],[NPC]],#REF!,1,FALSE)),"No","Yes")</f>
        <v>Yes</v>
      </c>
      <c r="C28" s="27" t="str">
        <f>IF(ISNA(VLOOKUP(Table3[[#This Row],[NPC]],'PROC517 Delist NPCs'!B:B,1,FALSE)),"No","Yes")</f>
        <v>No</v>
      </c>
      <c r="D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" s="27"/>
      <c r="F28" s="77" t="s">
        <v>96</v>
      </c>
      <c r="G28" s="78"/>
      <c r="H28" s="78"/>
      <c r="I28" s="79"/>
      <c r="J28" s="77" t="s">
        <v>97</v>
      </c>
      <c r="K28" s="79"/>
      <c r="L28" s="27" t="s">
        <v>164</v>
      </c>
      <c r="M28" s="27" t="s">
        <v>165</v>
      </c>
      <c r="N28" s="80"/>
      <c r="O28" s="27" t="s">
        <v>100</v>
      </c>
      <c r="P28" s="27" t="s">
        <v>131</v>
      </c>
      <c r="Q28" s="27" t="s">
        <v>132</v>
      </c>
      <c r="R28" s="27" t="s">
        <v>153</v>
      </c>
      <c r="S28" s="27" t="s">
        <v>154</v>
      </c>
      <c r="T28" s="27" t="s">
        <v>163</v>
      </c>
      <c r="U28" s="80"/>
    </row>
    <row r="29" spans="1:21" ht="13" thickBot="1">
      <c r="A29" s="27" t="s">
        <v>69</v>
      </c>
      <c r="B29" s="27" t="str">
        <f>IF(ISNA(VLOOKUP(Table3[[#This Row],[NPC]],#REF!,1,FALSE)),"No","Yes")</f>
        <v>Yes</v>
      </c>
      <c r="C29" s="27" t="str">
        <f>IF(ISNA(VLOOKUP(Table3[[#This Row],[NPC]],'PROC517 Delist NPCs'!B:B,1,FALSE)),"No","Yes")</f>
        <v>No</v>
      </c>
      <c r="D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" s="27"/>
      <c r="F29" s="77" t="s">
        <v>96</v>
      </c>
      <c r="G29" s="78"/>
      <c r="H29" s="78"/>
      <c r="I29" s="79"/>
      <c r="J29" s="77" t="s">
        <v>97</v>
      </c>
      <c r="K29" s="79"/>
      <c r="L29" s="27" t="s">
        <v>166</v>
      </c>
      <c r="M29" s="27" t="s">
        <v>167</v>
      </c>
      <c r="N29" s="80"/>
      <c r="O29" s="27" t="s">
        <v>100</v>
      </c>
      <c r="P29" s="27" t="s">
        <v>131</v>
      </c>
      <c r="Q29" s="27" t="s">
        <v>132</v>
      </c>
      <c r="R29" s="27" t="s">
        <v>153</v>
      </c>
      <c r="S29" s="27" t="s">
        <v>154</v>
      </c>
      <c r="T29" s="27" t="s">
        <v>168</v>
      </c>
      <c r="U29" s="80"/>
    </row>
    <row r="30" spans="1:21" ht="13" thickBot="1">
      <c r="A30" s="27" t="s">
        <v>69</v>
      </c>
      <c r="B30" s="27" t="str">
        <f>IF(ISNA(VLOOKUP(Table3[[#This Row],[NPC]],#REF!,1,FALSE)),"No","Yes")</f>
        <v>Yes</v>
      </c>
      <c r="C30" s="27" t="str">
        <f>IF(ISNA(VLOOKUP(Table3[[#This Row],[NPC]],'PROC517 Delist NPCs'!B:B,1,FALSE)),"No","Yes")</f>
        <v>No</v>
      </c>
      <c r="D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" s="27"/>
      <c r="F30" s="77" t="s">
        <v>96</v>
      </c>
      <c r="G30" s="78"/>
      <c r="H30" s="78"/>
      <c r="I30" s="79"/>
      <c r="J30" s="77" t="s">
        <v>97</v>
      </c>
      <c r="K30" s="79"/>
      <c r="L30" s="27" t="s">
        <v>169</v>
      </c>
      <c r="M30" s="27" t="s">
        <v>170</v>
      </c>
      <c r="N30" s="80"/>
      <c r="O30" s="27" t="s">
        <v>100</v>
      </c>
      <c r="P30" s="27" t="s">
        <v>131</v>
      </c>
      <c r="Q30" s="27" t="s">
        <v>132</v>
      </c>
      <c r="R30" s="27" t="s">
        <v>153</v>
      </c>
      <c r="S30" s="27" t="s">
        <v>154</v>
      </c>
      <c r="T30" s="27" t="s">
        <v>168</v>
      </c>
      <c r="U30" s="80"/>
    </row>
    <row r="31" spans="1:21" ht="13" thickBot="1">
      <c r="A31" s="27" t="s">
        <v>69</v>
      </c>
      <c r="B31" s="27" t="str">
        <f>IF(ISNA(VLOOKUP(Table3[[#This Row],[NPC]],#REF!,1,FALSE)),"No","Yes")</f>
        <v>Yes</v>
      </c>
      <c r="C31" s="27" t="str">
        <f>IF(ISNA(VLOOKUP(Table3[[#This Row],[NPC]],'PROC517 Delist NPCs'!B:B,1,FALSE)),"No","Yes")</f>
        <v>No</v>
      </c>
      <c r="D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" s="27"/>
      <c r="F31" s="77" t="s">
        <v>96</v>
      </c>
      <c r="G31" s="78"/>
      <c r="H31" s="78"/>
      <c r="I31" s="79"/>
      <c r="J31" s="77" t="s">
        <v>97</v>
      </c>
      <c r="K31" s="79"/>
      <c r="L31" s="27" t="s">
        <v>171</v>
      </c>
      <c r="M31" s="27" t="s">
        <v>172</v>
      </c>
      <c r="N31" s="80"/>
      <c r="O31" s="27" t="s">
        <v>100</v>
      </c>
      <c r="P31" s="27" t="s">
        <v>131</v>
      </c>
      <c r="Q31" s="27" t="s">
        <v>132</v>
      </c>
      <c r="R31" s="27" t="s">
        <v>153</v>
      </c>
      <c r="S31" s="27" t="s">
        <v>154</v>
      </c>
      <c r="T31" s="27" t="s">
        <v>168</v>
      </c>
      <c r="U31" s="80"/>
    </row>
    <row r="32" spans="1:21" ht="13" thickBot="1">
      <c r="A32" s="27" t="s">
        <v>69</v>
      </c>
      <c r="B32" s="27" t="str">
        <f>IF(ISNA(VLOOKUP(Table3[[#This Row],[NPC]],#REF!,1,FALSE)),"No","Yes")</f>
        <v>Yes</v>
      </c>
      <c r="C32" s="27" t="str">
        <f>IF(ISNA(VLOOKUP(Table3[[#This Row],[NPC]],'PROC517 Delist NPCs'!B:B,1,FALSE)),"No","Yes")</f>
        <v>No</v>
      </c>
      <c r="D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" s="27"/>
      <c r="F32" s="77" t="s">
        <v>96</v>
      </c>
      <c r="G32" s="78"/>
      <c r="H32" s="78"/>
      <c r="I32" s="79"/>
      <c r="J32" s="77" t="s">
        <v>97</v>
      </c>
      <c r="K32" s="79"/>
      <c r="L32" s="27" t="s">
        <v>173</v>
      </c>
      <c r="M32" s="27" t="s">
        <v>174</v>
      </c>
      <c r="N32" s="80"/>
      <c r="O32" s="27" t="s">
        <v>100</v>
      </c>
      <c r="P32" s="27" t="s">
        <v>131</v>
      </c>
      <c r="Q32" s="27" t="s">
        <v>132</v>
      </c>
      <c r="R32" s="27" t="s">
        <v>153</v>
      </c>
      <c r="S32" s="27" t="s">
        <v>154</v>
      </c>
      <c r="T32" s="27" t="s">
        <v>175</v>
      </c>
      <c r="U32" s="80"/>
    </row>
    <row r="33" spans="1:21" ht="13" thickBot="1">
      <c r="A33" s="27" t="s">
        <v>69</v>
      </c>
      <c r="B33" s="27" t="str">
        <f>IF(ISNA(VLOOKUP(Table3[[#This Row],[NPC]],#REF!,1,FALSE)),"No","Yes")</f>
        <v>Yes</v>
      </c>
      <c r="C33" s="27" t="str">
        <f>IF(ISNA(VLOOKUP(Table3[[#This Row],[NPC]],'PROC517 Delist NPCs'!B:B,1,FALSE)),"No","Yes")</f>
        <v>No</v>
      </c>
      <c r="D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" s="27"/>
      <c r="F33" s="77" t="s">
        <v>96</v>
      </c>
      <c r="G33" s="78"/>
      <c r="H33" s="78"/>
      <c r="I33" s="79"/>
      <c r="J33" s="77" t="s">
        <v>97</v>
      </c>
      <c r="K33" s="79"/>
      <c r="L33" s="27" t="s">
        <v>176</v>
      </c>
      <c r="M33" s="27" t="s">
        <v>177</v>
      </c>
      <c r="N33" s="80"/>
      <c r="O33" s="27" t="s">
        <v>100</v>
      </c>
      <c r="P33" s="27" t="s">
        <v>131</v>
      </c>
      <c r="Q33" s="27" t="s">
        <v>132</v>
      </c>
      <c r="R33" s="27" t="s">
        <v>153</v>
      </c>
      <c r="S33" s="27" t="s">
        <v>154</v>
      </c>
      <c r="T33" s="27" t="s">
        <v>175</v>
      </c>
      <c r="U33" s="80"/>
    </row>
    <row r="34" spans="1:21" ht="13" thickBot="1">
      <c r="A34" s="27" t="s">
        <v>69</v>
      </c>
      <c r="B34" s="27" t="str">
        <f>IF(ISNA(VLOOKUP(Table3[[#This Row],[NPC]],#REF!,1,FALSE)),"No","Yes")</f>
        <v>Yes</v>
      </c>
      <c r="C34" s="27" t="str">
        <f>IF(ISNA(VLOOKUP(Table3[[#This Row],[NPC]],'PROC517 Delist NPCs'!B:B,1,FALSE)),"No","Yes")</f>
        <v>No</v>
      </c>
      <c r="D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" s="27"/>
      <c r="F34" s="77" t="s">
        <v>96</v>
      </c>
      <c r="G34" s="78"/>
      <c r="H34" s="78"/>
      <c r="I34" s="79"/>
      <c r="J34" s="77" t="s">
        <v>97</v>
      </c>
      <c r="K34" s="79"/>
      <c r="L34" s="27" t="s">
        <v>178</v>
      </c>
      <c r="M34" s="27" t="s">
        <v>179</v>
      </c>
      <c r="N34" s="80"/>
      <c r="O34" s="27" t="s">
        <v>100</v>
      </c>
      <c r="P34" s="27" t="s">
        <v>131</v>
      </c>
      <c r="Q34" s="27" t="s">
        <v>132</v>
      </c>
      <c r="R34" s="27" t="s">
        <v>153</v>
      </c>
      <c r="S34" s="27" t="s">
        <v>154</v>
      </c>
      <c r="T34" s="27" t="s">
        <v>180</v>
      </c>
      <c r="U34" s="80"/>
    </row>
    <row r="35" spans="1:21" ht="13" thickBot="1">
      <c r="A35" s="27" t="s">
        <v>69</v>
      </c>
      <c r="B35" s="27" t="str">
        <f>IF(ISNA(VLOOKUP(Table3[[#This Row],[NPC]],#REF!,1,FALSE)),"No","Yes")</f>
        <v>Yes</v>
      </c>
      <c r="C35" s="27" t="str">
        <f>IF(ISNA(VLOOKUP(Table3[[#This Row],[NPC]],'PROC517 Delist NPCs'!B:B,1,FALSE)),"No","Yes")</f>
        <v>No</v>
      </c>
      <c r="D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" s="27"/>
      <c r="F35" s="77" t="s">
        <v>96</v>
      </c>
      <c r="G35" s="78"/>
      <c r="H35" s="78"/>
      <c r="I35" s="79"/>
      <c r="J35" s="77" t="s">
        <v>97</v>
      </c>
      <c r="K35" s="79"/>
      <c r="L35" s="27" t="s">
        <v>181</v>
      </c>
      <c r="M35" s="27" t="s">
        <v>182</v>
      </c>
      <c r="N35" s="80"/>
      <c r="O35" s="27" t="s">
        <v>100</v>
      </c>
      <c r="P35" s="27" t="s">
        <v>131</v>
      </c>
      <c r="Q35" s="27" t="s">
        <v>132</v>
      </c>
      <c r="R35" s="27" t="s">
        <v>153</v>
      </c>
      <c r="S35" s="27" t="s">
        <v>154</v>
      </c>
      <c r="T35" s="27" t="s">
        <v>180</v>
      </c>
      <c r="U35" s="80"/>
    </row>
    <row r="36" spans="1:21" ht="13" thickBot="1">
      <c r="A36" s="27" t="s">
        <v>69</v>
      </c>
      <c r="B36" s="27" t="str">
        <f>IF(ISNA(VLOOKUP(Table3[[#This Row],[NPC]],#REF!,1,FALSE)),"No","Yes")</f>
        <v>Yes</v>
      </c>
      <c r="C36" s="27" t="str">
        <f>IF(ISNA(VLOOKUP(Table3[[#This Row],[NPC]],'PROC517 Delist NPCs'!B:B,1,FALSE)),"No","Yes")</f>
        <v>No</v>
      </c>
      <c r="D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" s="27"/>
      <c r="F36" s="77" t="s">
        <v>96</v>
      </c>
      <c r="G36" s="78"/>
      <c r="H36" s="78"/>
      <c r="I36" s="79"/>
      <c r="J36" s="77" t="s">
        <v>97</v>
      </c>
      <c r="K36" s="79"/>
      <c r="L36" s="27" t="s">
        <v>183</v>
      </c>
      <c r="M36" s="27" t="s">
        <v>184</v>
      </c>
      <c r="N36" s="80"/>
      <c r="O36" s="27" t="s">
        <v>100</v>
      </c>
      <c r="P36" s="27" t="s">
        <v>131</v>
      </c>
      <c r="Q36" s="27" t="s">
        <v>132</v>
      </c>
      <c r="R36" s="27" t="s">
        <v>153</v>
      </c>
      <c r="S36" s="27" t="s">
        <v>154</v>
      </c>
      <c r="T36" s="27" t="s">
        <v>185</v>
      </c>
      <c r="U36" s="80"/>
    </row>
    <row r="37" spans="1:21" ht="13" thickBot="1">
      <c r="A37" s="27" t="s">
        <v>69</v>
      </c>
      <c r="B37" s="27" t="str">
        <f>IF(ISNA(VLOOKUP(Table3[[#This Row],[NPC]],#REF!,1,FALSE)),"No","Yes")</f>
        <v>Yes</v>
      </c>
      <c r="C37" s="27" t="str">
        <f>IF(ISNA(VLOOKUP(Table3[[#This Row],[NPC]],'PROC517 Delist NPCs'!B:B,1,FALSE)),"No","Yes")</f>
        <v>No</v>
      </c>
      <c r="D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" s="27"/>
      <c r="F37" s="77" t="s">
        <v>96</v>
      </c>
      <c r="G37" s="78"/>
      <c r="H37" s="78"/>
      <c r="I37" s="79"/>
      <c r="J37" s="77" t="s">
        <v>97</v>
      </c>
      <c r="K37" s="79"/>
      <c r="L37" s="27" t="s">
        <v>186</v>
      </c>
      <c r="M37" s="27" t="s">
        <v>187</v>
      </c>
      <c r="N37" s="80"/>
      <c r="O37" s="27" t="s">
        <v>100</v>
      </c>
      <c r="P37" s="27" t="s">
        <v>131</v>
      </c>
      <c r="Q37" s="27" t="s">
        <v>132</v>
      </c>
      <c r="R37" s="27" t="s">
        <v>153</v>
      </c>
      <c r="S37" s="27" t="s">
        <v>154</v>
      </c>
      <c r="T37" s="27" t="s">
        <v>185</v>
      </c>
      <c r="U37" s="80"/>
    </row>
    <row r="38" spans="1:21" ht="13" thickBot="1">
      <c r="A38" s="27" t="s">
        <v>69</v>
      </c>
      <c r="B38" s="27" t="str">
        <f>IF(ISNA(VLOOKUP(Table3[[#This Row],[NPC]],#REF!,1,FALSE)),"No","Yes")</f>
        <v>Yes</v>
      </c>
      <c r="C38" s="27" t="str">
        <f>IF(ISNA(VLOOKUP(Table3[[#This Row],[NPC]],'PROC517 Delist NPCs'!B:B,1,FALSE)),"No","Yes")</f>
        <v>No</v>
      </c>
      <c r="D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" s="27"/>
      <c r="F38" s="77" t="s">
        <v>96</v>
      </c>
      <c r="G38" s="78"/>
      <c r="H38" s="78"/>
      <c r="I38" s="79"/>
      <c r="J38" s="77" t="s">
        <v>97</v>
      </c>
      <c r="K38" s="79"/>
      <c r="L38" s="27" t="s">
        <v>188</v>
      </c>
      <c r="M38" s="27" t="s">
        <v>189</v>
      </c>
      <c r="N38" s="80"/>
      <c r="O38" s="27" t="s">
        <v>100</v>
      </c>
      <c r="P38" s="27" t="s">
        <v>131</v>
      </c>
      <c r="Q38" s="27" t="s">
        <v>132</v>
      </c>
      <c r="R38" s="27" t="s">
        <v>153</v>
      </c>
      <c r="S38" s="27" t="s">
        <v>154</v>
      </c>
      <c r="T38" s="27" t="s">
        <v>185</v>
      </c>
      <c r="U38" s="80"/>
    </row>
    <row r="39" spans="1:21" ht="13" thickBot="1">
      <c r="A39" s="27" t="s">
        <v>69</v>
      </c>
      <c r="B39" s="27" t="str">
        <f>IF(ISNA(VLOOKUP(Table3[[#This Row],[NPC]],#REF!,1,FALSE)),"No","Yes")</f>
        <v>Yes</v>
      </c>
      <c r="C39" s="27" t="str">
        <f>IF(ISNA(VLOOKUP(Table3[[#This Row],[NPC]],'PROC517 Delist NPCs'!B:B,1,FALSE)),"No","Yes")</f>
        <v>No</v>
      </c>
      <c r="D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" s="27"/>
      <c r="F39" s="77" t="s">
        <v>96</v>
      </c>
      <c r="G39" s="78"/>
      <c r="H39" s="78"/>
      <c r="I39" s="79"/>
      <c r="J39" s="77" t="s">
        <v>97</v>
      </c>
      <c r="K39" s="79"/>
      <c r="L39" s="27" t="s">
        <v>190</v>
      </c>
      <c r="M39" s="27" t="s">
        <v>191</v>
      </c>
      <c r="N39" s="80"/>
      <c r="O39" s="27" t="s">
        <v>100</v>
      </c>
      <c r="P39" s="27" t="s">
        <v>131</v>
      </c>
      <c r="Q39" s="27" t="s">
        <v>132</v>
      </c>
      <c r="R39" s="27" t="s">
        <v>153</v>
      </c>
      <c r="S39" s="27" t="s">
        <v>154</v>
      </c>
      <c r="T39" s="27" t="s">
        <v>192</v>
      </c>
      <c r="U39" s="80"/>
    </row>
    <row r="40" spans="1:21" ht="13" thickBot="1">
      <c r="A40" s="27" t="s">
        <v>69</v>
      </c>
      <c r="B40" s="27" t="str">
        <f>IF(ISNA(VLOOKUP(Table3[[#This Row],[NPC]],#REF!,1,FALSE)),"No","Yes")</f>
        <v>Yes</v>
      </c>
      <c r="C40" s="27" t="str">
        <f>IF(ISNA(VLOOKUP(Table3[[#This Row],[NPC]],'PROC517 Delist NPCs'!B:B,1,FALSE)),"No","Yes")</f>
        <v>No</v>
      </c>
      <c r="D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" s="27"/>
      <c r="F40" s="77" t="s">
        <v>96</v>
      </c>
      <c r="G40" s="78"/>
      <c r="H40" s="78"/>
      <c r="I40" s="79"/>
      <c r="J40" s="77" t="s">
        <v>97</v>
      </c>
      <c r="K40" s="79"/>
      <c r="L40" s="27" t="s">
        <v>193</v>
      </c>
      <c r="M40" s="27" t="s">
        <v>194</v>
      </c>
      <c r="N40" s="80"/>
      <c r="O40" s="27" t="s">
        <v>100</v>
      </c>
      <c r="P40" s="27" t="s">
        <v>131</v>
      </c>
      <c r="Q40" s="27" t="s">
        <v>132</v>
      </c>
      <c r="R40" s="27" t="s">
        <v>153</v>
      </c>
      <c r="S40" s="27" t="s">
        <v>154</v>
      </c>
      <c r="T40" s="27" t="s">
        <v>192</v>
      </c>
      <c r="U40" s="80"/>
    </row>
    <row r="41" spans="1:21" ht="13" thickBot="1">
      <c r="A41" s="27" t="s">
        <v>69</v>
      </c>
      <c r="B41" s="27" t="str">
        <f>IF(ISNA(VLOOKUP(Table3[[#This Row],[NPC]],#REF!,1,FALSE)),"No","Yes")</f>
        <v>Yes</v>
      </c>
      <c r="C41" s="27" t="str">
        <f>IF(ISNA(VLOOKUP(Table3[[#This Row],[NPC]],'PROC517 Delist NPCs'!B:B,1,FALSE)),"No","Yes")</f>
        <v>No</v>
      </c>
      <c r="D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" s="27"/>
      <c r="F41" s="77" t="s">
        <v>96</v>
      </c>
      <c r="G41" s="78"/>
      <c r="H41" s="78"/>
      <c r="I41" s="79"/>
      <c r="J41" s="77" t="s">
        <v>97</v>
      </c>
      <c r="K41" s="79"/>
      <c r="L41" s="27" t="s">
        <v>195</v>
      </c>
      <c r="M41" s="27" t="s">
        <v>196</v>
      </c>
      <c r="N41" s="80"/>
      <c r="O41" s="27" t="s">
        <v>100</v>
      </c>
      <c r="P41" s="27" t="s">
        <v>131</v>
      </c>
      <c r="Q41" s="27" t="s">
        <v>132</v>
      </c>
      <c r="R41" s="27" t="s">
        <v>153</v>
      </c>
      <c r="S41" s="27" t="s">
        <v>154</v>
      </c>
      <c r="T41" s="27" t="s">
        <v>197</v>
      </c>
      <c r="U41" s="80"/>
    </row>
    <row r="42" spans="1:21" ht="13" thickBot="1">
      <c r="A42" s="27" t="s">
        <v>69</v>
      </c>
      <c r="B42" s="27" t="str">
        <f>IF(ISNA(VLOOKUP(Table3[[#This Row],[NPC]],#REF!,1,FALSE)),"No","Yes")</f>
        <v>Yes</v>
      </c>
      <c r="C42" s="27" t="str">
        <f>IF(ISNA(VLOOKUP(Table3[[#This Row],[NPC]],'PROC517 Delist NPCs'!B:B,1,FALSE)),"No","Yes")</f>
        <v>No</v>
      </c>
      <c r="D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" s="27"/>
      <c r="F42" s="77" t="s">
        <v>96</v>
      </c>
      <c r="G42" s="78"/>
      <c r="H42" s="78"/>
      <c r="I42" s="79"/>
      <c r="J42" s="77" t="s">
        <v>97</v>
      </c>
      <c r="K42" s="79"/>
      <c r="L42" s="27" t="s">
        <v>198</v>
      </c>
      <c r="M42" s="27" t="s">
        <v>199</v>
      </c>
      <c r="N42" s="80"/>
      <c r="O42" s="27" t="s">
        <v>100</v>
      </c>
      <c r="P42" s="27" t="s">
        <v>131</v>
      </c>
      <c r="Q42" s="27" t="s">
        <v>132</v>
      </c>
      <c r="R42" s="27" t="s">
        <v>153</v>
      </c>
      <c r="S42" s="27" t="s">
        <v>154</v>
      </c>
      <c r="T42" s="27" t="s">
        <v>197</v>
      </c>
      <c r="U42" s="80"/>
    </row>
    <row r="43" spans="1:21" ht="13" thickBot="1">
      <c r="A43" s="27" t="s">
        <v>69</v>
      </c>
      <c r="B43" s="27" t="str">
        <f>IF(ISNA(VLOOKUP(Table3[[#This Row],[NPC]],#REF!,1,FALSE)),"No","Yes")</f>
        <v>Yes</v>
      </c>
      <c r="C43" s="27" t="str">
        <f>IF(ISNA(VLOOKUP(Table3[[#This Row],[NPC]],'PROC517 Delist NPCs'!B:B,1,FALSE)),"No","Yes")</f>
        <v>No</v>
      </c>
      <c r="D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" s="27"/>
      <c r="F43" s="77" t="s">
        <v>96</v>
      </c>
      <c r="G43" s="78"/>
      <c r="H43" s="78"/>
      <c r="I43" s="79"/>
      <c r="J43" s="77" t="s">
        <v>97</v>
      </c>
      <c r="K43" s="79"/>
      <c r="L43" s="27" t="s">
        <v>200</v>
      </c>
      <c r="M43" s="27" t="s">
        <v>201</v>
      </c>
      <c r="N43" s="80"/>
      <c r="O43" s="27" t="s">
        <v>100</v>
      </c>
      <c r="P43" s="27" t="s">
        <v>131</v>
      </c>
      <c r="Q43" s="27" t="s">
        <v>132</v>
      </c>
      <c r="R43" s="27" t="s">
        <v>153</v>
      </c>
      <c r="S43" s="27" t="s">
        <v>154</v>
      </c>
      <c r="T43" s="27" t="s">
        <v>197</v>
      </c>
      <c r="U43" s="80"/>
    </row>
    <row r="44" spans="1:21" ht="13" thickBot="1">
      <c r="A44" s="27" t="s">
        <v>69</v>
      </c>
      <c r="B44" s="27" t="str">
        <f>IF(ISNA(VLOOKUP(Table3[[#This Row],[NPC]],#REF!,1,FALSE)),"No","Yes")</f>
        <v>Yes</v>
      </c>
      <c r="C44" s="27" t="str">
        <f>IF(ISNA(VLOOKUP(Table3[[#This Row],[NPC]],'PROC517 Delist NPCs'!B:B,1,FALSE)),"No","Yes")</f>
        <v>No</v>
      </c>
      <c r="D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" s="27"/>
      <c r="F44" s="77" t="s">
        <v>96</v>
      </c>
      <c r="G44" s="78"/>
      <c r="H44" s="78"/>
      <c r="I44" s="79"/>
      <c r="J44" s="77" t="s">
        <v>97</v>
      </c>
      <c r="K44" s="79"/>
      <c r="L44" s="27" t="s">
        <v>202</v>
      </c>
      <c r="M44" s="27" t="s">
        <v>203</v>
      </c>
      <c r="N44" s="80"/>
      <c r="O44" s="27" t="s">
        <v>100</v>
      </c>
      <c r="P44" s="27" t="s">
        <v>131</v>
      </c>
      <c r="Q44" s="27" t="s">
        <v>132</v>
      </c>
      <c r="R44" s="27" t="s">
        <v>153</v>
      </c>
      <c r="S44" s="27" t="s">
        <v>154</v>
      </c>
      <c r="T44" s="27" t="s">
        <v>204</v>
      </c>
      <c r="U44" s="80"/>
    </row>
    <row r="45" spans="1:21" ht="13" thickBot="1">
      <c r="A45" s="27" t="s">
        <v>69</v>
      </c>
      <c r="B45" s="27" t="str">
        <f>IF(ISNA(VLOOKUP(Table3[[#This Row],[NPC]],#REF!,1,FALSE)),"No","Yes")</f>
        <v>Yes</v>
      </c>
      <c r="C45" s="27" t="str">
        <f>IF(ISNA(VLOOKUP(Table3[[#This Row],[NPC]],'PROC517 Delist NPCs'!B:B,1,FALSE)),"No","Yes")</f>
        <v>No</v>
      </c>
      <c r="D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" s="27"/>
      <c r="F45" s="77" t="s">
        <v>96</v>
      </c>
      <c r="G45" s="78"/>
      <c r="H45" s="78"/>
      <c r="I45" s="79"/>
      <c r="J45" s="77" t="s">
        <v>97</v>
      </c>
      <c r="K45" s="79"/>
      <c r="L45" s="27" t="s">
        <v>205</v>
      </c>
      <c r="M45" s="27" t="s">
        <v>206</v>
      </c>
      <c r="N45" s="80"/>
      <c r="O45" s="27" t="s">
        <v>100</v>
      </c>
      <c r="P45" s="27" t="s">
        <v>131</v>
      </c>
      <c r="Q45" s="27" t="s">
        <v>132</v>
      </c>
      <c r="R45" s="27" t="s">
        <v>153</v>
      </c>
      <c r="S45" s="27" t="s">
        <v>154</v>
      </c>
      <c r="T45" s="27" t="s">
        <v>207</v>
      </c>
      <c r="U45" s="80"/>
    </row>
    <row r="46" spans="1:21" ht="13" thickBot="1">
      <c r="A46" s="27" t="s">
        <v>69</v>
      </c>
      <c r="B46" s="27" t="str">
        <f>IF(ISNA(VLOOKUP(Table3[[#This Row],[NPC]],#REF!,1,FALSE)),"No","Yes")</f>
        <v>Yes</v>
      </c>
      <c r="C46" s="27" t="str">
        <f>IF(ISNA(VLOOKUP(Table3[[#This Row],[NPC]],'PROC517 Delist NPCs'!B:B,1,FALSE)),"No","Yes")</f>
        <v>No</v>
      </c>
      <c r="D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" s="27"/>
      <c r="F46" s="77" t="s">
        <v>96</v>
      </c>
      <c r="G46" s="78"/>
      <c r="H46" s="78"/>
      <c r="I46" s="79"/>
      <c r="J46" s="77" t="s">
        <v>97</v>
      </c>
      <c r="K46" s="79"/>
      <c r="L46" s="27" t="s">
        <v>208</v>
      </c>
      <c r="M46" s="27" t="s">
        <v>209</v>
      </c>
      <c r="N46" s="80"/>
      <c r="O46" s="27" t="s">
        <v>100</v>
      </c>
      <c r="P46" s="27" t="s">
        <v>131</v>
      </c>
      <c r="Q46" s="27" t="s">
        <v>132</v>
      </c>
      <c r="R46" s="27" t="s">
        <v>153</v>
      </c>
      <c r="S46" s="27" t="s">
        <v>154</v>
      </c>
      <c r="T46" s="27" t="s">
        <v>207</v>
      </c>
      <c r="U46" s="80"/>
    </row>
    <row r="47" spans="1:21" ht="13" thickBot="1">
      <c r="A47" s="27" t="s">
        <v>69</v>
      </c>
      <c r="B47" s="27" t="str">
        <f>IF(ISNA(VLOOKUP(Table3[[#This Row],[NPC]],#REF!,1,FALSE)),"No","Yes")</f>
        <v>Yes</v>
      </c>
      <c r="C47" s="27" t="str">
        <f>IF(ISNA(VLOOKUP(Table3[[#This Row],[NPC]],'PROC517 Delist NPCs'!B:B,1,FALSE)),"No","Yes")</f>
        <v>No</v>
      </c>
      <c r="D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" s="27"/>
      <c r="F47" s="77" t="s">
        <v>96</v>
      </c>
      <c r="G47" s="78"/>
      <c r="H47" s="78"/>
      <c r="I47" s="79"/>
      <c r="J47" s="77" t="s">
        <v>97</v>
      </c>
      <c r="K47" s="79"/>
      <c r="L47" s="27" t="s">
        <v>210</v>
      </c>
      <c r="M47" s="27" t="s">
        <v>211</v>
      </c>
      <c r="N47" s="80"/>
      <c r="O47" s="27" t="s">
        <v>100</v>
      </c>
      <c r="P47" s="27" t="s">
        <v>131</v>
      </c>
      <c r="Q47" s="27" t="s">
        <v>132</v>
      </c>
      <c r="R47" s="27" t="s">
        <v>153</v>
      </c>
      <c r="S47" s="27" t="s">
        <v>154</v>
      </c>
      <c r="T47" s="27" t="s">
        <v>207</v>
      </c>
      <c r="U47" s="80"/>
    </row>
    <row r="48" spans="1:21" ht="13" thickBot="1">
      <c r="A48" s="27" t="s">
        <v>69</v>
      </c>
      <c r="B48" s="27" t="str">
        <f>IF(ISNA(VLOOKUP(Table3[[#This Row],[NPC]],#REF!,1,FALSE)),"No","Yes")</f>
        <v>Yes</v>
      </c>
      <c r="C48" s="27" t="str">
        <f>IF(ISNA(VLOOKUP(Table3[[#This Row],[NPC]],'PROC517 Delist NPCs'!B:B,1,FALSE)),"No","Yes")</f>
        <v>No</v>
      </c>
      <c r="D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" s="27"/>
      <c r="F48" s="77" t="s">
        <v>96</v>
      </c>
      <c r="G48" s="78"/>
      <c r="H48" s="78"/>
      <c r="I48" s="79"/>
      <c r="J48" s="77" t="s">
        <v>97</v>
      </c>
      <c r="K48" s="79"/>
      <c r="L48" s="27" t="s">
        <v>212</v>
      </c>
      <c r="M48" s="27" t="s">
        <v>213</v>
      </c>
      <c r="N48" s="80"/>
      <c r="O48" s="27" t="s">
        <v>100</v>
      </c>
      <c r="P48" s="27" t="s">
        <v>131</v>
      </c>
      <c r="Q48" s="27" t="s">
        <v>132</v>
      </c>
      <c r="R48" s="27" t="s">
        <v>153</v>
      </c>
      <c r="S48" s="27" t="s">
        <v>154</v>
      </c>
      <c r="T48" s="27" t="s">
        <v>214</v>
      </c>
      <c r="U48" s="80"/>
    </row>
    <row r="49" spans="1:21" ht="13" thickBot="1">
      <c r="A49" s="27" t="s">
        <v>69</v>
      </c>
      <c r="B49" s="27" t="str">
        <f>IF(ISNA(VLOOKUP(Table3[[#This Row],[NPC]],#REF!,1,FALSE)),"No","Yes")</f>
        <v>Yes</v>
      </c>
      <c r="C49" s="27" t="str">
        <f>IF(ISNA(VLOOKUP(Table3[[#This Row],[NPC]],'PROC517 Delist NPCs'!B:B,1,FALSE)),"No","Yes")</f>
        <v>No</v>
      </c>
      <c r="D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" s="27"/>
      <c r="F49" s="77" t="s">
        <v>96</v>
      </c>
      <c r="G49" s="78"/>
      <c r="H49" s="78"/>
      <c r="I49" s="79"/>
      <c r="J49" s="77" t="s">
        <v>97</v>
      </c>
      <c r="K49" s="79"/>
      <c r="L49" s="27" t="s">
        <v>215</v>
      </c>
      <c r="M49" s="27" t="s">
        <v>216</v>
      </c>
      <c r="N49" s="80"/>
      <c r="O49" s="27" t="s">
        <v>100</v>
      </c>
      <c r="P49" s="27" t="s">
        <v>131</v>
      </c>
      <c r="Q49" s="27" t="s">
        <v>132</v>
      </c>
      <c r="R49" s="27" t="s">
        <v>153</v>
      </c>
      <c r="S49" s="27" t="s">
        <v>154</v>
      </c>
      <c r="T49" s="27" t="s">
        <v>217</v>
      </c>
      <c r="U49" s="80"/>
    </row>
    <row r="50" spans="1:21" ht="13" thickBot="1">
      <c r="A50" s="27" t="s">
        <v>69</v>
      </c>
      <c r="B50" s="27" t="str">
        <f>IF(ISNA(VLOOKUP(Table3[[#This Row],[NPC]],#REF!,1,FALSE)),"No","Yes")</f>
        <v>Yes</v>
      </c>
      <c r="C50" s="27" t="str">
        <f>IF(ISNA(VLOOKUP(Table3[[#This Row],[NPC]],'PROC517 Delist NPCs'!B:B,1,FALSE)),"No","Yes")</f>
        <v>No</v>
      </c>
      <c r="D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" s="27"/>
      <c r="F50" s="77" t="s">
        <v>96</v>
      </c>
      <c r="G50" s="78"/>
      <c r="H50" s="78"/>
      <c r="I50" s="79"/>
      <c r="J50" s="77" t="s">
        <v>97</v>
      </c>
      <c r="K50" s="79"/>
      <c r="L50" s="27" t="s">
        <v>218</v>
      </c>
      <c r="M50" s="27" t="s">
        <v>219</v>
      </c>
      <c r="N50" s="80"/>
      <c r="O50" s="27" t="s">
        <v>100</v>
      </c>
      <c r="P50" s="27" t="s">
        <v>131</v>
      </c>
      <c r="Q50" s="27" t="s">
        <v>132</v>
      </c>
      <c r="R50" s="27" t="s">
        <v>153</v>
      </c>
      <c r="S50" s="27" t="s">
        <v>154</v>
      </c>
      <c r="T50" s="27" t="s">
        <v>217</v>
      </c>
      <c r="U50" s="80"/>
    </row>
    <row r="51" spans="1:21" ht="13" thickBot="1">
      <c r="A51" s="27" t="s">
        <v>69</v>
      </c>
      <c r="B51" s="27" t="str">
        <f>IF(ISNA(VLOOKUP(Table3[[#This Row],[NPC]],#REF!,1,FALSE)),"No","Yes")</f>
        <v>Yes</v>
      </c>
      <c r="C51" s="27" t="str">
        <f>IF(ISNA(VLOOKUP(Table3[[#This Row],[NPC]],'PROC517 Delist NPCs'!B:B,1,FALSE)),"No","Yes")</f>
        <v>No</v>
      </c>
      <c r="D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" s="27"/>
      <c r="F51" s="77" t="s">
        <v>96</v>
      </c>
      <c r="G51" s="78"/>
      <c r="H51" s="78"/>
      <c r="I51" s="79"/>
      <c r="J51" s="77" t="s">
        <v>97</v>
      </c>
      <c r="K51" s="79"/>
      <c r="L51" s="27" t="s">
        <v>220</v>
      </c>
      <c r="M51" s="27" t="s">
        <v>221</v>
      </c>
      <c r="N51" s="80"/>
      <c r="O51" s="27" t="s">
        <v>100</v>
      </c>
      <c r="P51" s="27" t="s">
        <v>131</v>
      </c>
      <c r="Q51" s="27" t="s">
        <v>132</v>
      </c>
      <c r="R51" s="27" t="s">
        <v>153</v>
      </c>
      <c r="S51" s="27" t="s">
        <v>154</v>
      </c>
      <c r="T51" s="27" t="s">
        <v>222</v>
      </c>
      <c r="U51" s="80"/>
    </row>
    <row r="52" spans="1:21" ht="13" thickBot="1">
      <c r="A52" s="27" t="s">
        <v>69</v>
      </c>
      <c r="B52" s="27" t="str">
        <f>IF(ISNA(VLOOKUP(Table3[[#This Row],[NPC]],#REF!,1,FALSE)),"No","Yes")</f>
        <v>Yes</v>
      </c>
      <c r="C52" s="27" t="str">
        <f>IF(ISNA(VLOOKUP(Table3[[#This Row],[NPC]],'PROC517 Delist NPCs'!B:B,1,FALSE)),"No","Yes")</f>
        <v>No</v>
      </c>
      <c r="D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" s="27"/>
      <c r="F52" s="77" t="s">
        <v>96</v>
      </c>
      <c r="G52" s="78"/>
      <c r="H52" s="78"/>
      <c r="I52" s="79"/>
      <c r="J52" s="77" t="s">
        <v>97</v>
      </c>
      <c r="K52" s="79"/>
      <c r="L52" s="27" t="s">
        <v>223</v>
      </c>
      <c r="M52" s="27" t="s">
        <v>224</v>
      </c>
      <c r="N52" s="80"/>
      <c r="O52" s="27" t="s">
        <v>100</v>
      </c>
      <c r="P52" s="27" t="s">
        <v>131</v>
      </c>
      <c r="Q52" s="27" t="s">
        <v>132</v>
      </c>
      <c r="R52" s="27" t="s">
        <v>153</v>
      </c>
      <c r="S52" s="27" t="s">
        <v>154</v>
      </c>
      <c r="T52" s="27" t="s">
        <v>222</v>
      </c>
      <c r="U52" s="80"/>
    </row>
    <row r="53" spans="1:21" ht="13" thickBot="1">
      <c r="A53" s="27" t="s">
        <v>69</v>
      </c>
      <c r="B53" s="27" t="str">
        <f>IF(ISNA(VLOOKUP(Table3[[#This Row],[NPC]],#REF!,1,FALSE)),"No","Yes")</f>
        <v>Yes</v>
      </c>
      <c r="C53" s="27" t="str">
        <f>IF(ISNA(VLOOKUP(Table3[[#This Row],[NPC]],'PROC517 Delist NPCs'!B:B,1,FALSE)),"No","Yes")</f>
        <v>No</v>
      </c>
      <c r="D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" s="27"/>
      <c r="F53" s="77" t="s">
        <v>96</v>
      </c>
      <c r="G53" s="78"/>
      <c r="H53" s="78"/>
      <c r="I53" s="79"/>
      <c r="J53" s="77" t="s">
        <v>97</v>
      </c>
      <c r="K53" s="79"/>
      <c r="L53" s="27" t="s">
        <v>225</v>
      </c>
      <c r="M53" s="27" t="s">
        <v>226</v>
      </c>
      <c r="N53" s="80"/>
      <c r="O53" s="27" t="s">
        <v>100</v>
      </c>
      <c r="P53" s="27" t="s">
        <v>131</v>
      </c>
      <c r="Q53" s="27" t="s">
        <v>132</v>
      </c>
      <c r="R53" s="27" t="s">
        <v>148</v>
      </c>
      <c r="S53" s="27" t="s">
        <v>149</v>
      </c>
      <c r="T53" s="27" t="s">
        <v>227</v>
      </c>
      <c r="U53" s="80"/>
    </row>
    <row r="54" spans="1:21" ht="13" thickBot="1">
      <c r="A54" s="27" t="s">
        <v>69</v>
      </c>
      <c r="B54" s="27" t="str">
        <f>IF(ISNA(VLOOKUP(Table3[[#This Row],[NPC]],#REF!,1,FALSE)),"No","Yes")</f>
        <v>Yes</v>
      </c>
      <c r="C54" s="27" t="str">
        <f>IF(ISNA(VLOOKUP(Table3[[#This Row],[NPC]],'PROC517 Delist NPCs'!B:B,1,FALSE)),"No","Yes")</f>
        <v>No</v>
      </c>
      <c r="D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" s="27"/>
      <c r="F54" s="77" t="s">
        <v>96</v>
      </c>
      <c r="G54" s="78"/>
      <c r="H54" s="78"/>
      <c r="I54" s="79"/>
      <c r="J54" s="77" t="s">
        <v>97</v>
      </c>
      <c r="K54" s="79"/>
      <c r="L54" s="27" t="s">
        <v>228</v>
      </c>
      <c r="M54" s="27" t="s">
        <v>229</v>
      </c>
      <c r="N54" s="80"/>
      <c r="O54" s="27" t="s">
        <v>100</v>
      </c>
      <c r="P54" s="27" t="s">
        <v>131</v>
      </c>
      <c r="Q54" s="27" t="s">
        <v>132</v>
      </c>
      <c r="R54" s="27" t="s">
        <v>148</v>
      </c>
      <c r="S54" s="27" t="s">
        <v>149</v>
      </c>
      <c r="T54" s="27" t="s">
        <v>150</v>
      </c>
      <c r="U54" s="80"/>
    </row>
    <row r="55" spans="1:21" ht="13" thickBot="1">
      <c r="A55" s="27" t="s">
        <v>69</v>
      </c>
      <c r="B55" s="27" t="str">
        <f>IF(ISNA(VLOOKUP(Table3[[#This Row],[NPC]],#REF!,1,FALSE)),"No","Yes")</f>
        <v>Yes</v>
      </c>
      <c r="C55" s="27" t="str">
        <f>IF(ISNA(VLOOKUP(Table3[[#This Row],[NPC]],'PROC517 Delist NPCs'!B:B,1,FALSE)),"No","Yes")</f>
        <v>No</v>
      </c>
      <c r="D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" s="27"/>
      <c r="F55" s="77" t="s">
        <v>96</v>
      </c>
      <c r="G55" s="78"/>
      <c r="H55" s="78"/>
      <c r="I55" s="79"/>
      <c r="J55" s="77" t="s">
        <v>97</v>
      </c>
      <c r="K55" s="79"/>
      <c r="L55" s="27" t="s">
        <v>230</v>
      </c>
      <c r="M55" s="27" t="s">
        <v>231</v>
      </c>
      <c r="N55" s="80"/>
      <c r="O55" s="27" t="s">
        <v>100</v>
      </c>
      <c r="P55" s="27" t="s">
        <v>131</v>
      </c>
      <c r="Q55" s="27" t="s">
        <v>132</v>
      </c>
      <c r="R55" s="27" t="s">
        <v>138</v>
      </c>
      <c r="S55" s="27" t="s">
        <v>134</v>
      </c>
      <c r="T55" s="27" t="s">
        <v>232</v>
      </c>
      <c r="U55" s="80"/>
    </row>
    <row r="56" spans="1:21" ht="13" hidden="1" thickBot="1">
      <c r="A56" s="27" t="s">
        <v>68</v>
      </c>
      <c r="B56" s="27" t="str">
        <f>IF(ISNA(VLOOKUP(Table3[[#This Row],[NPC]],#REF!,1,FALSE)),"No","Yes")</f>
        <v>Yes</v>
      </c>
      <c r="C56" s="27" t="str">
        <f>IF(ISNA(VLOOKUP(Table3[[#This Row],[NPC]],'PROC517 Delist NPCs'!B:B,1,FALSE)),"No","Yes")</f>
        <v>No</v>
      </c>
      <c r="D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" s="27"/>
      <c r="F56" s="77" t="s">
        <v>96</v>
      </c>
      <c r="G56" s="78"/>
      <c r="H56" s="78"/>
      <c r="I56" s="79"/>
      <c r="J56" s="77" t="s">
        <v>97</v>
      </c>
      <c r="K56" s="79"/>
      <c r="L56" s="27" t="s">
        <v>233</v>
      </c>
      <c r="M56" s="27" t="s">
        <v>234</v>
      </c>
      <c r="N56" s="80"/>
      <c r="O56" s="27" t="s">
        <v>100</v>
      </c>
      <c r="P56" s="27" t="s">
        <v>131</v>
      </c>
      <c r="Q56" s="27" t="s">
        <v>132</v>
      </c>
      <c r="R56" s="27" t="s">
        <v>138</v>
      </c>
      <c r="S56" s="27" t="s">
        <v>134</v>
      </c>
      <c r="T56" s="27" t="s">
        <v>145</v>
      </c>
      <c r="U56" s="80"/>
    </row>
    <row r="57" spans="1:21" ht="13" hidden="1" thickBot="1">
      <c r="A57" s="27" t="s">
        <v>68</v>
      </c>
      <c r="B57" s="27" t="str">
        <f>IF(ISNA(VLOOKUP(Table3[[#This Row],[NPC]],#REF!,1,FALSE)),"No","Yes")</f>
        <v>Yes</v>
      </c>
      <c r="C57" s="27" t="str">
        <f>IF(ISNA(VLOOKUP(Table3[[#This Row],[NPC]],'PROC517 Delist NPCs'!B:B,1,FALSE)),"No","Yes")</f>
        <v>No</v>
      </c>
      <c r="D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" s="27"/>
      <c r="F57" s="77" t="s">
        <v>96</v>
      </c>
      <c r="G57" s="78"/>
      <c r="H57" s="78"/>
      <c r="I57" s="79"/>
      <c r="J57" s="77" t="s">
        <v>97</v>
      </c>
      <c r="K57" s="79"/>
      <c r="L57" s="27" t="s">
        <v>235</v>
      </c>
      <c r="M57" s="27" t="s">
        <v>236</v>
      </c>
      <c r="N57" s="80"/>
      <c r="O57" s="27" t="s">
        <v>100</v>
      </c>
      <c r="P57" s="27" t="s">
        <v>131</v>
      </c>
      <c r="Q57" s="27" t="s">
        <v>132</v>
      </c>
      <c r="R57" s="27" t="s">
        <v>138</v>
      </c>
      <c r="S57" s="27" t="s">
        <v>134</v>
      </c>
      <c r="T57" s="27" t="s">
        <v>142</v>
      </c>
      <c r="U57" s="80"/>
    </row>
    <row r="58" spans="1:21" ht="13" hidden="1" thickBot="1">
      <c r="A58" s="27" t="s">
        <v>68</v>
      </c>
      <c r="B58" s="27" t="str">
        <f>IF(ISNA(VLOOKUP(Table3[[#This Row],[NPC]],#REF!,1,FALSE)),"No","Yes")</f>
        <v>Yes</v>
      </c>
      <c r="C58" s="27" t="str">
        <f>IF(ISNA(VLOOKUP(Table3[[#This Row],[NPC]],'PROC517 Delist NPCs'!B:B,1,FALSE)),"No","Yes")</f>
        <v>No</v>
      </c>
      <c r="D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" s="27"/>
      <c r="F58" s="77" t="s">
        <v>96</v>
      </c>
      <c r="G58" s="78"/>
      <c r="H58" s="78"/>
      <c r="I58" s="79"/>
      <c r="J58" s="77" t="s">
        <v>97</v>
      </c>
      <c r="K58" s="79"/>
      <c r="L58" s="27" t="s">
        <v>237</v>
      </c>
      <c r="M58" s="27" t="s">
        <v>238</v>
      </c>
      <c r="N58" s="80"/>
      <c r="O58" s="27" t="s">
        <v>100</v>
      </c>
      <c r="P58" s="27" t="s">
        <v>131</v>
      </c>
      <c r="Q58" s="27" t="s">
        <v>132</v>
      </c>
      <c r="R58" s="27" t="s">
        <v>239</v>
      </c>
      <c r="S58" s="27" t="s">
        <v>134</v>
      </c>
      <c r="T58" s="27" t="s">
        <v>240</v>
      </c>
      <c r="U58" s="80"/>
    </row>
    <row r="59" spans="1:21" ht="13" thickBot="1">
      <c r="A59" s="27" t="s">
        <v>69</v>
      </c>
      <c r="B59" s="27" t="str">
        <f>IF(ISNA(VLOOKUP(Table3[[#This Row],[NPC]],#REF!,1,FALSE)),"No","Yes")</f>
        <v>Yes</v>
      </c>
      <c r="C59" s="27" t="str">
        <f>IF(ISNA(VLOOKUP(Table3[[#This Row],[NPC]],'PROC517 Delist NPCs'!B:B,1,FALSE)),"No","Yes")</f>
        <v>No</v>
      </c>
      <c r="D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" s="27"/>
      <c r="F59" s="77" t="s">
        <v>96</v>
      </c>
      <c r="G59" s="78"/>
      <c r="H59" s="78"/>
      <c r="I59" s="79"/>
      <c r="J59" s="77" t="s">
        <v>97</v>
      </c>
      <c r="K59" s="79"/>
      <c r="L59" s="27" t="s">
        <v>241</v>
      </c>
      <c r="M59" s="27" t="s">
        <v>242</v>
      </c>
      <c r="N59" s="80"/>
      <c r="O59" s="27" t="s">
        <v>100</v>
      </c>
      <c r="P59" s="27" t="s">
        <v>101</v>
      </c>
      <c r="Q59" s="27" t="s">
        <v>243</v>
      </c>
      <c r="R59" s="27" t="s">
        <v>244</v>
      </c>
      <c r="S59" s="27" t="s">
        <v>245</v>
      </c>
      <c r="T59" s="27" t="s">
        <v>246</v>
      </c>
      <c r="U59" s="80"/>
    </row>
    <row r="60" spans="1:21" ht="13" thickBot="1">
      <c r="A60" s="27" t="s">
        <v>69</v>
      </c>
      <c r="B60" s="27" t="str">
        <f>IF(ISNA(VLOOKUP(Table3[[#This Row],[NPC]],#REF!,1,FALSE)),"No","Yes")</f>
        <v>Yes</v>
      </c>
      <c r="C60" s="27" t="str">
        <f>IF(ISNA(VLOOKUP(Table3[[#This Row],[NPC]],'PROC517 Delist NPCs'!B:B,1,FALSE)),"No","Yes")</f>
        <v>No</v>
      </c>
      <c r="D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" s="27"/>
      <c r="F60" s="77" t="s">
        <v>96</v>
      </c>
      <c r="G60" s="78"/>
      <c r="H60" s="78"/>
      <c r="I60" s="79"/>
      <c r="J60" s="77" t="s">
        <v>97</v>
      </c>
      <c r="K60" s="79"/>
      <c r="L60" s="27" t="s">
        <v>247</v>
      </c>
      <c r="M60" s="27" t="s">
        <v>248</v>
      </c>
      <c r="N60" s="80"/>
      <c r="O60" s="27" t="s">
        <v>100</v>
      </c>
      <c r="P60" s="27" t="s">
        <v>101</v>
      </c>
      <c r="Q60" s="27" t="s">
        <v>243</v>
      </c>
      <c r="R60" s="27" t="s">
        <v>244</v>
      </c>
      <c r="S60" s="27" t="s">
        <v>245</v>
      </c>
      <c r="T60" s="27" t="s">
        <v>249</v>
      </c>
      <c r="U60" s="80"/>
    </row>
    <row r="61" spans="1:21" ht="13" hidden="1" thickBot="1">
      <c r="A61" s="27" t="s">
        <v>68</v>
      </c>
      <c r="B61" s="27" t="str">
        <f>IF(ISNA(VLOOKUP(Table3[[#This Row],[NPC]],#REF!,1,FALSE)),"No","Yes")</f>
        <v>Yes</v>
      </c>
      <c r="C61" s="27" t="str">
        <f>IF(ISNA(VLOOKUP(Table3[[#This Row],[NPC]],'PROC517 Delist NPCs'!B:B,1,FALSE)),"No","Yes")</f>
        <v>No</v>
      </c>
      <c r="D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" s="27"/>
      <c r="F61" s="77" t="s">
        <v>96</v>
      </c>
      <c r="G61" s="78"/>
      <c r="H61" s="78"/>
      <c r="I61" s="79"/>
      <c r="J61" s="77" t="s">
        <v>97</v>
      </c>
      <c r="K61" s="79"/>
      <c r="L61" s="27" t="s">
        <v>250</v>
      </c>
      <c r="M61" s="27" t="s">
        <v>251</v>
      </c>
      <c r="N61" s="80"/>
      <c r="O61" s="27" t="s">
        <v>100</v>
      </c>
      <c r="P61" s="27" t="s">
        <v>252</v>
      </c>
      <c r="Q61" s="27" t="s">
        <v>108</v>
      </c>
      <c r="R61" s="27" t="s">
        <v>253</v>
      </c>
      <c r="S61" s="27" t="s">
        <v>154</v>
      </c>
      <c r="T61" s="27" t="s">
        <v>254</v>
      </c>
      <c r="U61" s="80"/>
    </row>
    <row r="62" spans="1:21" ht="13" hidden="1" thickBot="1">
      <c r="A62" s="27" t="s">
        <v>68</v>
      </c>
      <c r="B62" s="27" t="str">
        <f>IF(ISNA(VLOOKUP(Table3[[#This Row],[NPC]],#REF!,1,FALSE)),"No","Yes")</f>
        <v>Yes</v>
      </c>
      <c r="C62" s="27" t="str">
        <f>IF(ISNA(VLOOKUP(Table3[[#This Row],[NPC]],'PROC517 Delist NPCs'!B:B,1,FALSE)),"No","Yes")</f>
        <v>No</v>
      </c>
      <c r="D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" s="27"/>
      <c r="F62" s="77" t="s">
        <v>96</v>
      </c>
      <c r="G62" s="78"/>
      <c r="H62" s="78"/>
      <c r="I62" s="79"/>
      <c r="J62" s="77" t="s">
        <v>97</v>
      </c>
      <c r="K62" s="79"/>
      <c r="L62" s="27" t="s">
        <v>255</v>
      </c>
      <c r="M62" s="27" t="s">
        <v>256</v>
      </c>
      <c r="N62" s="80"/>
      <c r="O62" s="27" t="s">
        <v>100</v>
      </c>
      <c r="P62" s="27" t="s">
        <v>252</v>
      </c>
      <c r="Q62" s="27" t="s">
        <v>108</v>
      </c>
      <c r="R62" s="27" t="s">
        <v>253</v>
      </c>
      <c r="S62" s="27" t="s">
        <v>154</v>
      </c>
      <c r="T62" s="27" t="s">
        <v>257</v>
      </c>
      <c r="U62" s="80"/>
    </row>
    <row r="63" spans="1:21" ht="13" hidden="1" thickBot="1">
      <c r="A63" s="27" t="s">
        <v>68</v>
      </c>
      <c r="B63" s="27" t="str">
        <f>IF(ISNA(VLOOKUP(Table3[[#This Row],[NPC]],#REF!,1,FALSE)),"No","Yes")</f>
        <v>Yes</v>
      </c>
      <c r="C63" s="27" t="str">
        <f>IF(ISNA(VLOOKUP(Table3[[#This Row],[NPC]],'PROC517 Delist NPCs'!B:B,1,FALSE)),"No","Yes")</f>
        <v>No</v>
      </c>
      <c r="D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" s="27"/>
      <c r="F63" s="77" t="s">
        <v>96</v>
      </c>
      <c r="G63" s="78"/>
      <c r="H63" s="78"/>
      <c r="I63" s="79"/>
      <c r="J63" s="77" t="s">
        <v>97</v>
      </c>
      <c r="K63" s="79"/>
      <c r="L63" s="27" t="s">
        <v>258</v>
      </c>
      <c r="M63" s="27" t="s">
        <v>259</v>
      </c>
      <c r="N63" s="80"/>
      <c r="O63" s="27" t="s">
        <v>100</v>
      </c>
      <c r="P63" s="27" t="s">
        <v>252</v>
      </c>
      <c r="Q63" s="27" t="s">
        <v>108</v>
      </c>
      <c r="R63" s="27" t="s">
        <v>253</v>
      </c>
      <c r="S63" s="27" t="s">
        <v>154</v>
      </c>
      <c r="T63" s="27" t="s">
        <v>260</v>
      </c>
      <c r="U63" s="80"/>
    </row>
    <row r="64" spans="1:21" ht="13" hidden="1" thickBot="1">
      <c r="A64" s="27" t="s">
        <v>68</v>
      </c>
      <c r="B64" s="27" t="str">
        <f>IF(ISNA(VLOOKUP(Table3[[#This Row],[NPC]],#REF!,1,FALSE)),"No","Yes")</f>
        <v>Yes</v>
      </c>
      <c r="C64" s="27" t="str">
        <f>IF(ISNA(VLOOKUP(Table3[[#This Row],[NPC]],'PROC517 Delist NPCs'!B:B,1,FALSE)),"No","Yes")</f>
        <v>No</v>
      </c>
      <c r="D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" s="27"/>
      <c r="F64" s="77" t="s">
        <v>96</v>
      </c>
      <c r="G64" s="78"/>
      <c r="H64" s="78"/>
      <c r="I64" s="79"/>
      <c r="J64" s="77" t="s">
        <v>97</v>
      </c>
      <c r="K64" s="79"/>
      <c r="L64" s="27" t="s">
        <v>261</v>
      </c>
      <c r="M64" s="27" t="s">
        <v>262</v>
      </c>
      <c r="N64" s="80"/>
      <c r="O64" s="27" t="s">
        <v>100</v>
      </c>
      <c r="P64" s="27" t="s">
        <v>252</v>
      </c>
      <c r="Q64" s="27" t="s">
        <v>108</v>
      </c>
      <c r="R64" s="27" t="s">
        <v>253</v>
      </c>
      <c r="S64" s="27" t="s">
        <v>154</v>
      </c>
      <c r="T64" s="27" t="s">
        <v>263</v>
      </c>
      <c r="U64" s="80"/>
    </row>
    <row r="65" spans="1:21" ht="13" hidden="1" thickBot="1">
      <c r="A65" s="27" t="s">
        <v>68</v>
      </c>
      <c r="B65" s="27" t="str">
        <f>IF(ISNA(VLOOKUP(Table3[[#This Row],[NPC]],#REF!,1,FALSE)),"No","Yes")</f>
        <v>Yes</v>
      </c>
      <c r="C65" s="27" t="str">
        <f>IF(ISNA(VLOOKUP(Table3[[#This Row],[NPC]],'PROC517 Delist NPCs'!B:B,1,FALSE)),"No","Yes")</f>
        <v>No</v>
      </c>
      <c r="D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" s="27"/>
      <c r="F65" s="77" t="s">
        <v>96</v>
      </c>
      <c r="G65" s="78"/>
      <c r="H65" s="78"/>
      <c r="I65" s="79"/>
      <c r="J65" s="77" t="s">
        <v>97</v>
      </c>
      <c r="K65" s="79"/>
      <c r="L65" s="27" t="s">
        <v>264</v>
      </c>
      <c r="M65" s="27" t="s">
        <v>265</v>
      </c>
      <c r="N65" s="80"/>
      <c r="O65" s="27" t="s">
        <v>100</v>
      </c>
      <c r="P65" s="27" t="s">
        <v>252</v>
      </c>
      <c r="Q65" s="27" t="s">
        <v>108</v>
      </c>
      <c r="R65" s="27" t="s">
        <v>253</v>
      </c>
      <c r="S65" s="27" t="s">
        <v>154</v>
      </c>
      <c r="T65" s="27" t="s">
        <v>260</v>
      </c>
      <c r="U65" s="80"/>
    </row>
    <row r="66" spans="1:21" ht="13" hidden="1" thickBot="1">
      <c r="A66" s="27" t="s">
        <v>68</v>
      </c>
      <c r="B66" s="27" t="str">
        <f>IF(ISNA(VLOOKUP(Table3[[#This Row],[NPC]],#REF!,1,FALSE)),"No","Yes")</f>
        <v>Yes</v>
      </c>
      <c r="C66" s="27" t="str">
        <f>IF(ISNA(VLOOKUP(Table3[[#This Row],[NPC]],'PROC517 Delist NPCs'!B:B,1,FALSE)),"No","Yes")</f>
        <v>No</v>
      </c>
      <c r="D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" s="27"/>
      <c r="F66" s="77" t="s">
        <v>96</v>
      </c>
      <c r="G66" s="78"/>
      <c r="H66" s="78"/>
      <c r="I66" s="79"/>
      <c r="J66" s="77" t="s">
        <v>97</v>
      </c>
      <c r="K66" s="79"/>
      <c r="L66" s="27" t="s">
        <v>266</v>
      </c>
      <c r="M66" s="27" t="s">
        <v>267</v>
      </c>
      <c r="N66" s="80"/>
      <c r="O66" s="27" t="s">
        <v>100</v>
      </c>
      <c r="P66" s="27" t="s">
        <v>252</v>
      </c>
      <c r="Q66" s="27" t="s">
        <v>108</v>
      </c>
      <c r="R66" s="27" t="s">
        <v>253</v>
      </c>
      <c r="S66" s="27" t="s">
        <v>154</v>
      </c>
      <c r="T66" s="27" t="s">
        <v>263</v>
      </c>
      <c r="U66" s="80"/>
    </row>
    <row r="67" spans="1:21" ht="13" thickBot="1">
      <c r="A67" s="27" t="s">
        <v>69</v>
      </c>
      <c r="B67" s="27" t="str">
        <f>IF(ISNA(VLOOKUP(Table3[[#This Row],[NPC]],#REF!,1,FALSE)),"No","Yes")</f>
        <v>Yes</v>
      </c>
      <c r="C67" s="27" t="str">
        <f>IF(ISNA(VLOOKUP(Table3[[#This Row],[NPC]],'PROC517 Delist NPCs'!B:B,1,FALSE)),"No","Yes")</f>
        <v>No</v>
      </c>
      <c r="D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" s="27"/>
      <c r="F67" s="77" t="s">
        <v>96</v>
      </c>
      <c r="G67" s="78"/>
      <c r="H67" s="78"/>
      <c r="I67" s="79"/>
      <c r="J67" s="77" t="s">
        <v>97</v>
      </c>
      <c r="K67" s="79"/>
      <c r="L67" s="27" t="s">
        <v>268</v>
      </c>
      <c r="M67" s="27" t="s">
        <v>269</v>
      </c>
      <c r="N67" s="80"/>
      <c r="O67" s="27" t="s">
        <v>100</v>
      </c>
      <c r="P67" s="27" t="s">
        <v>252</v>
      </c>
      <c r="Q67" s="27" t="s">
        <v>108</v>
      </c>
      <c r="R67" s="27" t="s">
        <v>270</v>
      </c>
      <c r="S67" s="27" t="s">
        <v>245</v>
      </c>
      <c r="T67" s="27" t="s">
        <v>271</v>
      </c>
      <c r="U67" s="80"/>
    </row>
    <row r="68" spans="1:21" ht="13" thickBot="1">
      <c r="A68" s="27" t="s">
        <v>69</v>
      </c>
      <c r="B68" s="27" t="str">
        <f>IF(ISNA(VLOOKUP(Table3[[#This Row],[NPC]],#REF!,1,FALSE)),"No","Yes")</f>
        <v>Yes</v>
      </c>
      <c r="C68" s="27" t="str">
        <f>IF(ISNA(VLOOKUP(Table3[[#This Row],[NPC]],'PROC517 Delist NPCs'!B:B,1,FALSE)),"No","Yes")</f>
        <v>No</v>
      </c>
      <c r="D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" s="27"/>
      <c r="F68" s="77" t="s">
        <v>96</v>
      </c>
      <c r="G68" s="78"/>
      <c r="H68" s="78"/>
      <c r="I68" s="79"/>
      <c r="J68" s="77" t="s">
        <v>97</v>
      </c>
      <c r="K68" s="79"/>
      <c r="L68" s="27" t="s">
        <v>272</v>
      </c>
      <c r="M68" s="27" t="s">
        <v>273</v>
      </c>
      <c r="N68" s="80"/>
      <c r="O68" s="27" t="s">
        <v>100</v>
      </c>
      <c r="P68" s="27" t="s">
        <v>252</v>
      </c>
      <c r="Q68" s="27" t="s">
        <v>108</v>
      </c>
      <c r="R68" s="27" t="s">
        <v>270</v>
      </c>
      <c r="S68" s="27" t="s">
        <v>245</v>
      </c>
      <c r="T68" s="27" t="s">
        <v>274</v>
      </c>
      <c r="U68" s="80"/>
    </row>
    <row r="69" spans="1:21" ht="13" thickBot="1">
      <c r="A69" s="27" t="s">
        <v>69</v>
      </c>
      <c r="B69" s="27" t="str">
        <f>IF(ISNA(VLOOKUP(Table3[[#This Row],[NPC]],#REF!,1,FALSE)),"No","Yes")</f>
        <v>Yes</v>
      </c>
      <c r="C69" s="27" t="str">
        <f>IF(ISNA(VLOOKUP(Table3[[#This Row],[NPC]],'PROC517 Delist NPCs'!B:B,1,FALSE)),"No","Yes")</f>
        <v>No</v>
      </c>
      <c r="D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" s="27"/>
      <c r="F69" s="77" t="s">
        <v>96</v>
      </c>
      <c r="G69" s="78"/>
      <c r="H69" s="78"/>
      <c r="I69" s="79"/>
      <c r="J69" s="77" t="s">
        <v>97</v>
      </c>
      <c r="K69" s="79"/>
      <c r="L69" s="27" t="s">
        <v>275</v>
      </c>
      <c r="M69" s="27" t="s">
        <v>276</v>
      </c>
      <c r="N69" s="80"/>
      <c r="O69" s="27" t="s">
        <v>100</v>
      </c>
      <c r="P69" s="27" t="s">
        <v>252</v>
      </c>
      <c r="Q69" s="27" t="s">
        <v>108</v>
      </c>
      <c r="R69" s="27" t="s">
        <v>270</v>
      </c>
      <c r="S69" s="27" t="s">
        <v>245</v>
      </c>
      <c r="T69" s="27" t="s">
        <v>277</v>
      </c>
      <c r="U69" s="80"/>
    </row>
    <row r="70" spans="1:21" ht="13" thickBot="1">
      <c r="A70" s="27" t="s">
        <v>69</v>
      </c>
      <c r="B70" s="27" t="str">
        <f>IF(ISNA(VLOOKUP(Table3[[#This Row],[NPC]],#REF!,1,FALSE)),"No","Yes")</f>
        <v>Yes</v>
      </c>
      <c r="C70" s="27" t="str">
        <f>IF(ISNA(VLOOKUP(Table3[[#This Row],[NPC]],'PROC517 Delist NPCs'!B:B,1,FALSE)),"No","Yes")</f>
        <v>No</v>
      </c>
      <c r="D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" s="27"/>
      <c r="F70" s="77" t="s">
        <v>96</v>
      </c>
      <c r="G70" s="78"/>
      <c r="H70" s="78"/>
      <c r="I70" s="79"/>
      <c r="J70" s="77" t="s">
        <v>97</v>
      </c>
      <c r="K70" s="79"/>
      <c r="L70" s="27" t="s">
        <v>278</v>
      </c>
      <c r="M70" s="27" t="s">
        <v>279</v>
      </c>
      <c r="N70" s="80"/>
      <c r="O70" s="27" t="s">
        <v>100</v>
      </c>
      <c r="P70" s="27" t="s">
        <v>252</v>
      </c>
      <c r="Q70" s="27" t="s">
        <v>108</v>
      </c>
      <c r="R70" s="27" t="s">
        <v>280</v>
      </c>
      <c r="S70" s="27" t="s">
        <v>154</v>
      </c>
      <c r="T70" s="27" t="s">
        <v>281</v>
      </c>
      <c r="U70" s="80"/>
    </row>
    <row r="71" spans="1:21" ht="13" thickBot="1">
      <c r="A71" s="27" t="s">
        <v>69</v>
      </c>
      <c r="B71" s="27" t="str">
        <f>IF(ISNA(VLOOKUP(Table3[[#This Row],[NPC]],#REF!,1,FALSE)),"No","Yes")</f>
        <v>Yes</v>
      </c>
      <c r="C71" s="27" t="str">
        <f>IF(ISNA(VLOOKUP(Table3[[#This Row],[NPC]],'PROC517 Delist NPCs'!B:B,1,FALSE)),"No","Yes")</f>
        <v>No</v>
      </c>
      <c r="D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" s="27"/>
      <c r="F71" s="77" t="s">
        <v>96</v>
      </c>
      <c r="G71" s="78"/>
      <c r="H71" s="78"/>
      <c r="I71" s="79"/>
      <c r="J71" s="77" t="s">
        <v>97</v>
      </c>
      <c r="K71" s="79"/>
      <c r="L71" s="27" t="s">
        <v>282</v>
      </c>
      <c r="M71" s="27" t="s">
        <v>283</v>
      </c>
      <c r="N71" s="80"/>
      <c r="O71" s="27" t="s">
        <v>100</v>
      </c>
      <c r="P71" s="27" t="s">
        <v>252</v>
      </c>
      <c r="Q71" s="27" t="s">
        <v>108</v>
      </c>
      <c r="R71" s="27" t="s">
        <v>280</v>
      </c>
      <c r="S71" s="27" t="s">
        <v>154</v>
      </c>
      <c r="T71" s="27" t="s">
        <v>284</v>
      </c>
      <c r="U71" s="80"/>
    </row>
    <row r="72" spans="1:21" ht="13" thickBot="1">
      <c r="A72" s="27" t="s">
        <v>69</v>
      </c>
      <c r="B72" s="27" t="str">
        <f>IF(ISNA(VLOOKUP(Table3[[#This Row],[NPC]],#REF!,1,FALSE)),"No","Yes")</f>
        <v>Yes</v>
      </c>
      <c r="C72" s="27" t="str">
        <f>IF(ISNA(VLOOKUP(Table3[[#This Row],[NPC]],'PROC517 Delist NPCs'!B:B,1,FALSE)),"No","Yes")</f>
        <v>No</v>
      </c>
      <c r="D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" s="27"/>
      <c r="F72" s="77" t="s">
        <v>96</v>
      </c>
      <c r="G72" s="78"/>
      <c r="H72" s="78"/>
      <c r="I72" s="79"/>
      <c r="J72" s="77" t="s">
        <v>97</v>
      </c>
      <c r="K72" s="79"/>
      <c r="L72" s="27" t="s">
        <v>285</v>
      </c>
      <c r="M72" s="27" t="s">
        <v>286</v>
      </c>
      <c r="N72" s="80"/>
      <c r="O72" s="27" t="s">
        <v>100</v>
      </c>
      <c r="P72" s="27" t="s">
        <v>252</v>
      </c>
      <c r="Q72" s="27" t="s">
        <v>108</v>
      </c>
      <c r="R72" s="27" t="s">
        <v>280</v>
      </c>
      <c r="S72" s="27" t="s">
        <v>154</v>
      </c>
      <c r="T72" s="27" t="s">
        <v>287</v>
      </c>
      <c r="U72" s="80"/>
    </row>
    <row r="73" spans="1:21" ht="13" thickBot="1">
      <c r="A73" s="27" t="s">
        <v>69</v>
      </c>
      <c r="B73" s="27" t="str">
        <f>IF(ISNA(VLOOKUP(Table3[[#This Row],[NPC]],#REF!,1,FALSE)),"No","Yes")</f>
        <v>Yes</v>
      </c>
      <c r="C73" s="27" t="str">
        <f>IF(ISNA(VLOOKUP(Table3[[#This Row],[NPC]],'PROC517 Delist NPCs'!B:B,1,FALSE)),"No","Yes")</f>
        <v>No</v>
      </c>
      <c r="D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" s="27"/>
      <c r="F73" s="77" t="s">
        <v>96</v>
      </c>
      <c r="G73" s="78"/>
      <c r="H73" s="78"/>
      <c r="I73" s="79"/>
      <c r="J73" s="77" t="s">
        <v>97</v>
      </c>
      <c r="K73" s="79"/>
      <c r="L73" s="27" t="s">
        <v>288</v>
      </c>
      <c r="M73" s="27" t="s">
        <v>289</v>
      </c>
      <c r="N73" s="80"/>
      <c r="O73" s="27" t="s">
        <v>100</v>
      </c>
      <c r="P73" s="27" t="s">
        <v>252</v>
      </c>
      <c r="Q73" s="27" t="s">
        <v>108</v>
      </c>
      <c r="R73" s="27" t="s">
        <v>280</v>
      </c>
      <c r="S73" s="27" t="s">
        <v>154</v>
      </c>
      <c r="T73" s="27" t="s">
        <v>290</v>
      </c>
      <c r="U73" s="80"/>
    </row>
    <row r="74" spans="1:21" ht="13" thickBot="1">
      <c r="A74" s="27" t="s">
        <v>69</v>
      </c>
      <c r="B74" s="27" t="str">
        <f>IF(ISNA(VLOOKUP(Table3[[#This Row],[NPC]],#REF!,1,FALSE)),"No","Yes")</f>
        <v>Yes</v>
      </c>
      <c r="C74" s="27" t="str">
        <f>IF(ISNA(VLOOKUP(Table3[[#This Row],[NPC]],'PROC517 Delist NPCs'!B:B,1,FALSE)),"No","Yes")</f>
        <v>No</v>
      </c>
      <c r="D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" s="27"/>
      <c r="F74" s="77" t="s">
        <v>96</v>
      </c>
      <c r="G74" s="78"/>
      <c r="H74" s="78"/>
      <c r="I74" s="79"/>
      <c r="J74" s="77" t="s">
        <v>97</v>
      </c>
      <c r="K74" s="79"/>
      <c r="L74" s="27" t="s">
        <v>291</v>
      </c>
      <c r="M74" s="27" t="s">
        <v>292</v>
      </c>
      <c r="N74" s="80"/>
      <c r="O74" s="27" t="s">
        <v>100</v>
      </c>
      <c r="P74" s="27" t="s">
        <v>252</v>
      </c>
      <c r="Q74" s="27" t="s">
        <v>108</v>
      </c>
      <c r="R74" s="27" t="s">
        <v>280</v>
      </c>
      <c r="S74" s="27" t="s">
        <v>154</v>
      </c>
      <c r="T74" s="27" t="s">
        <v>293</v>
      </c>
      <c r="U74" s="80"/>
    </row>
    <row r="75" spans="1:21" ht="13" thickBot="1">
      <c r="A75" s="27" t="s">
        <v>69</v>
      </c>
      <c r="B75" s="27" t="str">
        <f>IF(ISNA(VLOOKUP(Table3[[#This Row],[NPC]],#REF!,1,FALSE)),"No","Yes")</f>
        <v>Yes</v>
      </c>
      <c r="C75" s="27" t="str">
        <f>IF(ISNA(VLOOKUP(Table3[[#This Row],[NPC]],'PROC517 Delist NPCs'!B:B,1,FALSE)),"No","Yes")</f>
        <v>No</v>
      </c>
      <c r="D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" s="27"/>
      <c r="F75" s="77" t="s">
        <v>96</v>
      </c>
      <c r="G75" s="78"/>
      <c r="H75" s="78"/>
      <c r="I75" s="79"/>
      <c r="J75" s="77" t="s">
        <v>97</v>
      </c>
      <c r="K75" s="79"/>
      <c r="L75" s="27" t="s">
        <v>294</v>
      </c>
      <c r="M75" s="27" t="s">
        <v>295</v>
      </c>
      <c r="N75" s="80"/>
      <c r="O75" s="27" t="s">
        <v>100</v>
      </c>
      <c r="P75" s="27" t="s">
        <v>252</v>
      </c>
      <c r="Q75" s="27" t="s">
        <v>108</v>
      </c>
      <c r="R75" s="27" t="s">
        <v>280</v>
      </c>
      <c r="S75" s="27" t="s">
        <v>154</v>
      </c>
      <c r="T75" s="27" t="s">
        <v>296</v>
      </c>
      <c r="U75" s="80"/>
    </row>
    <row r="76" spans="1:21" ht="13" hidden="1" thickBot="1">
      <c r="A76" s="27" t="s">
        <v>68</v>
      </c>
      <c r="B76" s="27" t="str">
        <f>IF(ISNA(VLOOKUP(Table3[[#This Row],[NPC]],#REF!,1,FALSE)),"No","Yes")</f>
        <v>Yes</v>
      </c>
      <c r="C76" s="27" t="str">
        <f>IF(ISNA(VLOOKUP(Table3[[#This Row],[NPC]],'PROC517 Delist NPCs'!B:B,1,FALSE)),"No","Yes")</f>
        <v>No</v>
      </c>
      <c r="D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" s="27"/>
      <c r="F76" s="77" t="s">
        <v>96</v>
      </c>
      <c r="G76" s="78"/>
      <c r="H76" s="78"/>
      <c r="I76" s="79"/>
      <c r="J76" s="77" t="s">
        <v>97</v>
      </c>
      <c r="K76" s="79"/>
      <c r="L76" s="27" t="s">
        <v>297</v>
      </c>
      <c r="M76" s="27" t="s">
        <v>298</v>
      </c>
      <c r="N76" s="80"/>
      <c r="O76" s="27" t="s">
        <v>100</v>
      </c>
      <c r="P76" s="27" t="s">
        <v>299</v>
      </c>
      <c r="Q76" s="27" t="s">
        <v>108</v>
      </c>
      <c r="R76" s="27" t="s">
        <v>300</v>
      </c>
      <c r="S76" s="27" t="s">
        <v>301</v>
      </c>
      <c r="T76" s="27" t="s">
        <v>302</v>
      </c>
      <c r="U76" s="80"/>
    </row>
    <row r="77" spans="1:21" ht="13" thickBot="1">
      <c r="A77" s="27" t="s">
        <v>69</v>
      </c>
      <c r="B77" s="27" t="str">
        <f>IF(ISNA(VLOOKUP(Table3[[#This Row],[NPC]],#REF!,1,FALSE)),"No","Yes")</f>
        <v>Yes</v>
      </c>
      <c r="C77" s="27" t="str">
        <f>IF(ISNA(VLOOKUP(Table3[[#This Row],[NPC]],'PROC517 Delist NPCs'!B:B,1,FALSE)),"No","Yes")</f>
        <v>No</v>
      </c>
      <c r="D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" s="27"/>
      <c r="F77" s="77" t="s">
        <v>96</v>
      </c>
      <c r="G77" s="78"/>
      <c r="H77" s="78"/>
      <c r="I77" s="79"/>
      <c r="J77" s="77" t="s">
        <v>97</v>
      </c>
      <c r="K77" s="79"/>
      <c r="L77" s="27" t="s">
        <v>303</v>
      </c>
      <c r="M77" s="27" t="s">
        <v>304</v>
      </c>
      <c r="N77" s="80"/>
      <c r="O77" s="27" t="s">
        <v>100</v>
      </c>
      <c r="P77" s="27" t="s">
        <v>299</v>
      </c>
      <c r="Q77" s="27" t="s">
        <v>108</v>
      </c>
      <c r="R77" s="27" t="s">
        <v>300</v>
      </c>
      <c r="S77" s="27" t="s">
        <v>301</v>
      </c>
      <c r="T77" s="27" t="s">
        <v>305</v>
      </c>
      <c r="U77" s="80"/>
    </row>
    <row r="78" spans="1:21" ht="13" thickBot="1">
      <c r="A78" s="27" t="s">
        <v>69</v>
      </c>
      <c r="B78" s="27" t="str">
        <f>IF(ISNA(VLOOKUP(Table3[[#This Row],[NPC]],#REF!,1,FALSE)),"No","Yes")</f>
        <v>Yes</v>
      </c>
      <c r="C78" s="27" t="str">
        <f>IF(ISNA(VLOOKUP(Table3[[#This Row],[NPC]],'PROC517 Delist NPCs'!B:B,1,FALSE)),"No","Yes")</f>
        <v>No</v>
      </c>
      <c r="D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" s="27"/>
      <c r="F78" s="77" t="s">
        <v>96</v>
      </c>
      <c r="G78" s="78"/>
      <c r="H78" s="78"/>
      <c r="I78" s="79"/>
      <c r="J78" s="77" t="s">
        <v>97</v>
      </c>
      <c r="K78" s="79"/>
      <c r="L78" s="27" t="s">
        <v>306</v>
      </c>
      <c r="M78" s="27" t="s">
        <v>307</v>
      </c>
      <c r="N78" s="80"/>
      <c r="O78" s="27" t="s">
        <v>100</v>
      </c>
      <c r="P78" s="27" t="s">
        <v>299</v>
      </c>
      <c r="Q78" s="27" t="s">
        <v>108</v>
      </c>
      <c r="R78" s="27" t="s">
        <v>300</v>
      </c>
      <c r="S78" s="27" t="s">
        <v>301</v>
      </c>
      <c r="T78" s="27" t="s">
        <v>308</v>
      </c>
      <c r="U78" s="80"/>
    </row>
    <row r="79" spans="1:21" ht="13" thickBot="1">
      <c r="A79" s="27" t="s">
        <v>69</v>
      </c>
      <c r="B79" s="27" t="str">
        <f>IF(ISNA(VLOOKUP(Table3[[#This Row],[NPC]],#REF!,1,FALSE)),"No","Yes")</f>
        <v>Yes</v>
      </c>
      <c r="C79" s="27" t="str">
        <f>IF(ISNA(VLOOKUP(Table3[[#This Row],[NPC]],'PROC517 Delist NPCs'!B:B,1,FALSE)),"No","Yes")</f>
        <v>No</v>
      </c>
      <c r="D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" s="27"/>
      <c r="F79" s="77" t="s">
        <v>96</v>
      </c>
      <c r="G79" s="78"/>
      <c r="H79" s="78"/>
      <c r="I79" s="79"/>
      <c r="J79" s="77" t="s">
        <v>97</v>
      </c>
      <c r="K79" s="79"/>
      <c r="L79" s="27" t="s">
        <v>309</v>
      </c>
      <c r="M79" s="27" t="s">
        <v>310</v>
      </c>
      <c r="N79" s="80"/>
      <c r="O79" s="27" t="s">
        <v>100</v>
      </c>
      <c r="P79" s="27" t="s">
        <v>252</v>
      </c>
      <c r="Q79" s="27" t="s">
        <v>108</v>
      </c>
      <c r="R79" s="27" t="s">
        <v>311</v>
      </c>
      <c r="S79" s="27" t="s">
        <v>312</v>
      </c>
      <c r="T79" s="27" t="s">
        <v>313</v>
      </c>
      <c r="U79" s="80"/>
    </row>
    <row r="80" spans="1:21" ht="13" hidden="1" thickBot="1">
      <c r="A80" s="27" t="s">
        <v>68</v>
      </c>
      <c r="B80" s="27" t="str">
        <f>IF(ISNA(VLOOKUP(Table3[[#This Row],[NPC]],#REF!,1,FALSE)),"No","Yes")</f>
        <v>Yes</v>
      </c>
      <c r="C80" s="27" t="str">
        <f>IF(ISNA(VLOOKUP(Table3[[#This Row],[NPC]],'PROC517 Delist NPCs'!B:B,1,FALSE)),"No","Yes")</f>
        <v>No</v>
      </c>
      <c r="D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" s="27"/>
      <c r="F80" s="77" t="s">
        <v>96</v>
      </c>
      <c r="G80" s="78"/>
      <c r="H80" s="78"/>
      <c r="I80" s="79"/>
      <c r="J80" s="77" t="s">
        <v>97</v>
      </c>
      <c r="K80" s="79"/>
      <c r="L80" s="27" t="s">
        <v>314</v>
      </c>
      <c r="M80" s="27" t="s">
        <v>315</v>
      </c>
      <c r="N80" s="80"/>
      <c r="O80" s="27" t="s">
        <v>100</v>
      </c>
      <c r="P80" s="27" t="s">
        <v>252</v>
      </c>
      <c r="Q80" s="27" t="s">
        <v>108</v>
      </c>
      <c r="R80" s="27" t="s">
        <v>311</v>
      </c>
      <c r="S80" s="27" t="s">
        <v>312</v>
      </c>
      <c r="T80" s="27" t="s">
        <v>316</v>
      </c>
      <c r="U80" s="80"/>
    </row>
    <row r="81" spans="1:21" ht="13" hidden="1" thickBot="1">
      <c r="A81" s="27" t="s">
        <v>68</v>
      </c>
      <c r="B81" s="27" t="str">
        <f>IF(ISNA(VLOOKUP(Table3[[#This Row],[NPC]],#REF!,1,FALSE)),"No","Yes")</f>
        <v>Yes</v>
      </c>
      <c r="C81" s="27" t="str">
        <f>IF(ISNA(VLOOKUP(Table3[[#This Row],[NPC]],'PROC517 Delist NPCs'!B:B,1,FALSE)),"No","Yes")</f>
        <v>No</v>
      </c>
      <c r="D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" s="27"/>
      <c r="F81" s="77" t="s">
        <v>96</v>
      </c>
      <c r="G81" s="78"/>
      <c r="H81" s="78"/>
      <c r="I81" s="79"/>
      <c r="J81" s="77" t="s">
        <v>97</v>
      </c>
      <c r="K81" s="79"/>
      <c r="L81" s="27" t="s">
        <v>317</v>
      </c>
      <c r="M81" s="27" t="s">
        <v>318</v>
      </c>
      <c r="N81" s="80"/>
      <c r="O81" s="27" t="s">
        <v>100</v>
      </c>
      <c r="P81" s="27" t="s">
        <v>252</v>
      </c>
      <c r="Q81" s="27" t="s">
        <v>108</v>
      </c>
      <c r="R81" s="27" t="s">
        <v>311</v>
      </c>
      <c r="S81" s="27" t="s">
        <v>245</v>
      </c>
      <c r="T81" s="27" t="s">
        <v>319</v>
      </c>
      <c r="U81" s="80"/>
    </row>
    <row r="82" spans="1:21" ht="13" thickBot="1">
      <c r="A82" s="27" t="s">
        <v>69</v>
      </c>
      <c r="B82" s="27" t="str">
        <f>IF(ISNA(VLOOKUP(Table3[[#This Row],[NPC]],#REF!,1,FALSE)),"No","Yes")</f>
        <v>Yes</v>
      </c>
      <c r="C82" s="27" t="str">
        <f>IF(ISNA(VLOOKUP(Table3[[#This Row],[NPC]],'PROC517 Delist NPCs'!B:B,1,FALSE)),"No","Yes")</f>
        <v>No</v>
      </c>
      <c r="D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" s="27"/>
      <c r="F82" s="77" t="s">
        <v>96</v>
      </c>
      <c r="G82" s="78"/>
      <c r="H82" s="78"/>
      <c r="I82" s="79"/>
      <c r="J82" s="77" t="s">
        <v>97</v>
      </c>
      <c r="K82" s="79"/>
      <c r="L82" s="27" t="s">
        <v>320</v>
      </c>
      <c r="M82" s="27" t="s">
        <v>321</v>
      </c>
      <c r="N82" s="80"/>
      <c r="O82" s="27" t="s">
        <v>100</v>
      </c>
      <c r="P82" s="27" t="s">
        <v>252</v>
      </c>
      <c r="Q82" s="27" t="s">
        <v>108</v>
      </c>
      <c r="R82" s="27" t="s">
        <v>311</v>
      </c>
      <c r="S82" s="27" t="s">
        <v>245</v>
      </c>
      <c r="T82" s="27" t="s">
        <v>322</v>
      </c>
      <c r="U82" s="80"/>
    </row>
    <row r="83" spans="1:21" ht="13" thickBot="1">
      <c r="A83" s="27" t="s">
        <v>69</v>
      </c>
      <c r="B83" s="27" t="str">
        <f>IF(ISNA(VLOOKUP(Table3[[#This Row],[NPC]],#REF!,1,FALSE)),"No","Yes")</f>
        <v>Yes</v>
      </c>
      <c r="C83" s="27" t="str">
        <f>IF(ISNA(VLOOKUP(Table3[[#This Row],[NPC]],'PROC517 Delist NPCs'!B:B,1,FALSE)),"No","Yes")</f>
        <v>No</v>
      </c>
      <c r="D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" s="27"/>
      <c r="F83" s="77" t="s">
        <v>96</v>
      </c>
      <c r="G83" s="78"/>
      <c r="H83" s="78"/>
      <c r="I83" s="79"/>
      <c r="J83" s="77" t="s">
        <v>97</v>
      </c>
      <c r="K83" s="79"/>
      <c r="L83" s="27" t="s">
        <v>323</v>
      </c>
      <c r="M83" s="27" t="s">
        <v>324</v>
      </c>
      <c r="N83" s="80"/>
      <c r="O83" s="27" t="s">
        <v>100</v>
      </c>
      <c r="P83" s="27" t="s">
        <v>131</v>
      </c>
      <c r="Q83" s="27" t="s">
        <v>108</v>
      </c>
      <c r="R83" s="27" t="s">
        <v>325</v>
      </c>
      <c r="S83" s="27" t="s">
        <v>301</v>
      </c>
      <c r="T83" s="27" t="s">
        <v>326</v>
      </c>
      <c r="U83" s="80"/>
    </row>
    <row r="84" spans="1:21" ht="13" thickBot="1">
      <c r="A84" s="27" t="s">
        <v>69</v>
      </c>
      <c r="B84" s="27" t="str">
        <f>IF(ISNA(VLOOKUP(Table3[[#This Row],[NPC]],#REF!,1,FALSE)),"No","Yes")</f>
        <v>Yes</v>
      </c>
      <c r="C84" s="27" t="str">
        <f>IF(ISNA(VLOOKUP(Table3[[#This Row],[NPC]],'PROC517 Delist NPCs'!B:B,1,FALSE)),"No","Yes")</f>
        <v>No</v>
      </c>
      <c r="D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" s="27"/>
      <c r="F84" s="77" t="s">
        <v>96</v>
      </c>
      <c r="G84" s="78"/>
      <c r="H84" s="78"/>
      <c r="I84" s="79"/>
      <c r="J84" s="77" t="s">
        <v>97</v>
      </c>
      <c r="K84" s="79"/>
      <c r="L84" s="27" t="s">
        <v>327</v>
      </c>
      <c r="M84" s="27" t="s">
        <v>328</v>
      </c>
      <c r="N84" s="80"/>
      <c r="O84" s="27" t="s">
        <v>100</v>
      </c>
      <c r="P84" s="27" t="s">
        <v>131</v>
      </c>
      <c r="Q84" s="27" t="s">
        <v>108</v>
      </c>
      <c r="R84" s="27" t="s">
        <v>329</v>
      </c>
      <c r="S84" s="27" t="s">
        <v>245</v>
      </c>
      <c r="T84" s="27" t="s">
        <v>330</v>
      </c>
      <c r="U84" s="80"/>
    </row>
    <row r="85" spans="1:21" ht="13" thickBot="1">
      <c r="A85" s="27" t="s">
        <v>69</v>
      </c>
      <c r="B85" s="27" t="str">
        <f>IF(ISNA(VLOOKUP(Table3[[#This Row],[NPC]],#REF!,1,FALSE)),"No","Yes")</f>
        <v>Yes</v>
      </c>
      <c r="C85" s="27" t="str">
        <f>IF(ISNA(VLOOKUP(Table3[[#This Row],[NPC]],'PROC517 Delist NPCs'!B:B,1,FALSE)),"No","Yes")</f>
        <v>No</v>
      </c>
      <c r="D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" s="27"/>
      <c r="F85" s="77" t="s">
        <v>96</v>
      </c>
      <c r="G85" s="78"/>
      <c r="H85" s="78"/>
      <c r="I85" s="79"/>
      <c r="J85" s="77" t="s">
        <v>97</v>
      </c>
      <c r="K85" s="79"/>
      <c r="L85" s="27" t="s">
        <v>331</v>
      </c>
      <c r="M85" s="27" t="s">
        <v>332</v>
      </c>
      <c r="N85" s="80"/>
      <c r="O85" s="27" t="s">
        <v>100</v>
      </c>
      <c r="P85" s="27" t="s">
        <v>131</v>
      </c>
      <c r="Q85" s="27" t="s">
        <v>108</v>
      </c>
      <c r="R85" s="27" t="s">
        <v>329</v>
      </c>
      <c r="S85" s="27" t="s">
        <v>245</v>
      </c>
      <c r="T85" s="27" t="s">
        <v>333</v>
      </c>
      <c r="U85" s="80"/>
    </row>
    <row r="86" spans="1:21" ht="13" thickBot="1">
      <c r="A86" s="27" t="s">
        <v>69</v>
      </c>
      <c r="B86" s="27" t="str">
        <f>IF(ISNA(VLOOKUP(Table3[[#This Row],[NPC]],#REF!,1,FALSE)),"No","Yes")</f>
        <v>Yes</v>
      </c>
      <c r="C86" s="27" t="str">
        <f>IF(ISNA(VLOOKUP(Table3[[#This Row],[NPC]],'PROC517 Delist NPCs'!B:B,1,FALSE)),"No","Yes")</f>
        <v>No</v>
      </c>
      <c r="D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" s="27"/>
      <c r="F86" s="77" t="s">
        <v>96</v>
      </c>
      <c r="G86" s="78"/>
      <c r="H86" s="78"/>
      <c r="I86" s="79"/>
      <c r="J86" s="77" t="s">
        <v>97</v>
      </c>
      <c r="K86" s="79"/>
      <c r="L86" s="27" t="s">
        <v>334</v>
      </c>
      <c r="M86" s="27" t="s">
        <v>335</v>
      </c>
      <c r="N86" s="80"/>
      <c r="O86" s="27" t="s">
        <v>100</v>
      </c>
      <c r="P86" s="27" t="s">
        <v>131</v>
      </c>
      <c r="Q86" s="27" t="s">
        <v>108</v>
      </c>
      <c r="R86" s="27" t="s">
        <v>329</v>
      </c>
      <c r="S86" s="27" t="s">
        <v>245</v>
      </c>
      <c r="T86" s="27" t="s">
        <v>336</v>
      </c>
      <c r="U86" s="80"/>
    </row>
    <row r="87" spans="1:21" ht="13" thickBot="1">
      <c r="A87" s="27" t="s">
        <v>69</v>
      </c>
      <c r="B87" s="27" t="str">
        <f>IF(ISNA(VLOOKUP(Table3[[#This Row],[NPC]],#REF!,1,FALSE)),"No","Yes")</f>
        <v>Yes</v>
      </c>
      <c r="C87" s="27" t="str">
        <f>IF(ISNA(VLOOKUP(Table3[[#This Row],[NPC]],'PROC517 Delist NPCs'!B:B,1,FALSE)),"No","Yes")</f>
        <v>No</v>
      </c>
      <c r="D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" s="27"/>
      <c r="F87" s="77" t="s">
        <v>96</v>
      </c>
      <c r="G87" s="78"/>
      <c r="H87" s="78"/>
      <c r="I87" s="79"/>
      <c r="J87" s="77" t="s">
        <v>97</v>
      </c>
      <c r="K87" s="79"/>
      <c r="L87" s="27" t="s">
        <v>337</v>
      </c>
      <c r="M87" s="27" t="s">
        <v>338</v>
      </c>
      <c r="N87" s="80"/>
      <c r="O87" s="27" t="s">
        <v>100</v>
      </c>
      <c r="P87" s="27" t="s">
        <v>131</v>
      </c>
      <c r="Q87" s="27" t="s">
        <v>108</v>
      </c>
      <c r="R87" s="27" t="s">
        <v>329</v>
      </c>
      <c r="S87" s="27" t="s">
        <v>245</v>
      </c>
      <c r="T87" s="27" t="s">
        <v>339</v>
      </c>
      <c r="U87" s="80"/>
    </row>
    <row r="88" spans="1:21" ht="13" thickBot="1">
      <c r="A88" s="27" t="s">
        <v>69</v>
      </c>
      <c r="B88" s="27" t="str">
        <f>IF(ISNA(VLOOKUP(Table3[[#This Row],[NPC]],#REF!,1,FALSE)),"No","Yes")</f>
        <v>Yes</v>
      </c>
      <c r="C88" s="27" t="str">
        <f>IF(ISNA(VLOOKUP(Table3[[#This Row],[NPC]],'PROC517 Delist NPCs'!B:B,1,FALSE)),"No","Yes")</f>
        <v>No</v>
      </c>
      <c r="D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" s="27"/>
      <c r="F88" s="77" t="s">
        <v>96</v>
      </c>
      <c r="G88" s="78"/>
      <c r="H88" s="78"/>
      <c r="I88" s="79"/>
      <c r="J88" s="77" t="s">
        <v>97</v>
      </c>
      <c r="K88" s="79"/>
      <c r="L88" s="27" t="s">
        <v>340</v>
      </c>
      <c r="M88" s="27" t="s">
        <v>341</v>
      </c>
      <c r="N88" s="80"/>
      <c r="O88" s="27" t="s">
        <v>100</v>
      </c>
      <c r="P88" s="27" t="s">
        <v>131</v>
      </c>
      <c r="Q88" s="27" t="s">
        <v>108</v>
      </c>
      <c r="R88" s="27" t="s">
        <v>329</v>
      </c>
      <c r="S88" s="27" t="s">
        <v>245</v>
      </c>
      <c r="T88" s="27" t="s">
        <v>342</v>
      </c>
      <c r="U88" s="80"/>
    </row>
    <row r="89" spans="1:21" ht="13" thickBot="1">
      <c r="A89" s="27" t="s">
        <v>69</v>
      </c>
      <c r="B89" s="27" t="str">
        <f>IF(ISNA(VLOOKUP(Table3[[#This Row],[NPC]],#REF!,1,FALSE)),"No","Yes")</f>
        <v>Yes</v>
      </c>
      <c r="C89" s="27" t="str">
        <f>IF(ISNA(VLOOKUP(Table3[[#This Row],[NPC]],'PROC517 Delist NPCs'!B:B,1,FALSE)),"No","Yes")</f>
        <v>No</v>
      </c>
      <c r="D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" s="27"/>
      <c r="F89" s="77" t="s">
        <v>96</v>
      </c>
      <c r="G89" s="78"/>
      <c r="H89" s="78"/>
      <c r="I89" s="79"/>
      <c r="J89" s="77" t="s">
        <v>97</v>
      </c>
      <c r="K89" s="79"/>
      <c r="L89" s="27" t="s">
        <v>343</v>
      </c>
      <c r="M89" s="27" t="s">
        <v>344</v>
      </c>
      <c r="N89" s="80"/>
      <c r="O89" s="27" t="s">
        <v>100</v>
      </c>
      <c r="P89" s="27" t="s">
        <v>131</v>
      </c>
      <c r="Q89" s="27" t="s">
        <v>108</v>
      </c>
      <c r="R89" s="27" t="s">
        <v>329</v>
      </c>
      <c r="S89" s="27" t="s">
        <v>245</v>
      </c>
      <c r="T89" s="27" t="s">
        <v>345</v>
      </c>
      <c r="U89" s="80"/>
    </row>
    <row r="90" spans="1:21" ht="13" thickBot="1">
      <c r="A90" s="27" t="s">
        <v>69</v>
      </c>
      <c r="B90" s="27" t="str">
        <f>IF(ISNA(VLOOKUP(Table3[[#This Row],[NPC]],#REF!,1,FALSE)),"No","Yes")</f>
        <v>Yes</v>
      </c>
      <c r="C90" s="27" t="str">
        <f>IF(ISNA(VLOOKUP(Table3[[#This Row],[NPC]],'PROC517 Delist NPCs'!B:B,1,FALSE)),"No","Yes")</f>
        <v>No</v>
      </c>
      <c r="D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" s="27"/>
      <c r="F90" s="77" t="s">
        <v>96</v>
      </c>
      <c r="G90" s="78"/>
      <c r="H90" s="78"/>
      <c r="I90" s="79"/>
      <c r="J90" s="77" t="s">
        <v>97</v>
      </c>
      <c r="K90" s="79"/>
      <c r="L90" s="27" t="s">
        <v>346</v>
      </c>
      <c r="M90" s="27" t="s">
        <v>347</v>
      </c>
      <c r="N90" s="80"/>
      <c r="O90" s="27" t="s">
        <v>100</v>
      </c>
      <c r="P90" s="27" t="s">
        <v>131</v>
      </c>
      <c r="Q90" s="27" t="s">
        <v>132</v>
      </c>
      <c r="R90" s="27" t="s">
        <v>329</v>
      </c>
      <c r="S90" s="27" t="s">
        <v>245</v>
      </c>
      <c r="T90" s="27" t="s">
        <v>330</v>
      </c>
      <c r="U90" s="80"/>
    </row>
    <row r="91" spans="1:21" ht="13" thickBot="1">
      <c r="A91" s="27" t="s">
        <v>69</v>
      </c>
      <c r="B91" s="27" t="str">
        <f>IF(ISNA(VLOOKUP(Table3[[#This Row],[NPC]],#REF!,1,FALSE)),"No","Yes")</f>
        <v>Yes</v>
      </c>
      <c r="C91" s="27" t="str">
        <f>IF(ISNA(VLOOKUP(Table3[[#This Row],[NPC]],'PROC517 Delist NPCs'!B:B,1,FALSE)),"No","Yes")</f>
        <v>No</v>
      </c>
      <c r="D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" s="27"/>
      <c r="F91" s="77" t="s">
        <v>96</v>
      </c>
      <c r="G91" s="78"/>
      <c r="H91" s="78"/>
      <c r="I91" s="79"/>
      <c r="J91" s="77" t="s">
        <v>97</v>
      </c>
      <c r="K91" s="79"/>
      <c r="L91" s="27" t="s">
        <v>348</v>
      </c>
      <c r="M91" s="27" t="s">
        <v>349</v>
      </c>
      <c r="N91" s="80"/>
      <c r="O91" s="27" t="s">
        <v>100</v>
      </c>
      <c r="P91" s="27" t="s">
        <v>131</v>
      </c>
      <c r="Q91" s="27" t="s">
        <v>132</v>
      </c>
      <c r="R91" s="27" t="s">
        <v>329</v>
      </c>
      <c r="S91" s="27" t="s">
        <v>245</v>
      </c>
      <c r="T91" s="27" t="s">
        <v>330</v>
      </c>
      <c r="U91" s="80"/>
    </row>
    <row r="92" spans="1:21" ht="13" thickBot="1">
      <c r="A92" s="27" t="s">
        <v>69</v>
      </c>
      <c r="B92" s="27" t="str">
        <f>IF(ISNA(VLOOKUP(Table3[[#This Row],[NPC]],#REF!,1,FALSE)),"No","Yes")</f>
        <v>Yes</v>
      </c>
      <c r="C92" s="27" t="str">
        <f>IF(ISNA(VLOOKUP(Table3[[#This Row],[NPC]],'PROC517 Delist NPCs'!B:B,1,FALSE)),"No","Yes")</f>
        <v>No</v>
      </c>
      <c r="D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" s="27"/>
      <c r="F92" s="77" t="s">
        <v>96</v>
      </c>
      <c r="G92" s="78"/>
      <c r="H92" s="78"/>
      <c r="I92" s="79"/>
      <c r="J92" s="77" t="s">
        <v>97</v>
      </c>
      <c r="K92" s="79"/>
      <c r="L92" s="27" t="s">
        <v>350</v>
      </c>
      <c r="M92" s="27" t="s">
        <v>351</v>
      </c>
      <c r="N92" s="80"/>
      <c r="O92" s="27" t="s">
        <v>100</v>
      </c>
      <c r="P92" s="27" t="s">
        <v>131</v>
      </c>
      <c r="Q92" s="27" t="s">
        <v>132</v>
      </c>
      <c r="R92" s="27" t="s">
        <v>329</v>
      </c>
      <c r="S92" s="27" t="s">
        <v>245</v>
      </c>
      <c r="T92" s="27" t="s">
        <v>339</v>
      </c>
      <c r="U92" s="80"/>
    </row>
    <row r="93" spans="1:21" ht="13" thickBot="1">
      <c r="A93" s="27" t="s">
        <v>69</v>
      </c>
      <c r="B93" s="27" t="str">
        <f>IF(ISNA(VLOOKUP(Table3[[#This Row],[NPC]],#REF!,1,FALSE)),"No","Yes")</f>
        <v>Yes</v>
      </c>
      <c r="C93" s="27" t="str">
        <f>IF(ISNA(VLOOKUP(Table3[[#This Row],[NPC]],'PROC517 Delist NPCs'!B:B,1,FALSE)),"No","Yes")</f>
        <v>No</v>
      </c>
      <c r="D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" s="27"/>
      <c r="F93" s="77" t="s">
        <v>96</v>
      </c>
      <c r="G93" s="78"/>
      <c r="H93" s="78"/>
      <c r="I93" s="79"/>
      <c r="J93" s="77" t="s">
        <v>97</v>
      </c>
      <c r="K93" s="79"/>
      <c r="L93" s="27" t="s">
        <v>352</v>
      </c>
      <c r="M93" s="27" t="s">
        <v>353</v>
      </c>
      <c r="N93" s="80"/>
      <c r="O93" s="27" t="s">
        <v>100</v>
      </c>
      <c r="P93" s="27" t="s">
        <v>354</v>
      </c>
      <c r="Q93" s="27" t="s">
        <v>132</v>
      </c>
      <c r="R93" s="27" t="s">
        <v>355</v>
      </c>
      <c r="S93" s="27" t="s">
        <v>245</v>
      </c>
      <c r="T93" s="27" t="s">
        <v>356</v>
      </c>
      <c r="U93" s="80"/>
    </row>
    <row r="94" spans="1:21" ht="13" thickBot="1">
      <c r="A94" s="27" t="s">
        <v>69</v>
      </c>
      <c r="B94" s="27" t="str">
        <f>IF(ISNA(VLOOKUP(Table3[[#This Row],[NPC]],#REF!,1,FALSE)),"No","Yes")</f>
        <v>Yes</v>
      </c>
      <c r="C94" s="27" t="str">
        <f>IF(ISNA(VLOOKUP(Table3[[#This Row],[NPC]],'PROC517 Delist NPCs'!B:B,1,FALSE)),"No","Yes")</f>
        <v>No</v>
      </c>
      <c r="D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" s="27"/>
      <c r="F94" s="77" t="s">
        <v>96</v>
      </c>
      <c r="G94" s="78"/>
      <c r="H94" s="78"/>
      <c r="I94" s="79"/>
      <c r="J94" s="77" t="s">
        <v>97</v>
      </c>
      <c r="K94" s="79"/>
      <c r="L94" s="27" t="s">
        <v>357</v>
      </c>
      <c r="M94" s="27" t="s">
        <v>358</v>
      </c>
      <c r="N94" s="80"/>
      <c r="O94" s="27" t="s">
        <v>100</v>
      </c>
      <c r="P94" s="27" t="s">
        <v>354</v>
      </c>
      <c r="Q94" s="27" t="s">
        <v>243</v>
      </c>
      <c r="R94" s="27" t="s">
        <v>359</v>
      </c>
      <c r="S94" s="27" t="s">
        <v>245</v>
      </c>
      <c r="T94" s="27" t="s">
        <v>360</v>
      </c>
      <c r="U94" s="80"/>
    </row>
    <row r="95" spans="1:21" ht="13" hidden="1" thickBot="1">
      <c r="A95" s="27" t="s">
        <v>68</v>
      </c>
      <c r="B95" s="27" t="str">
        <f>IF(ISNA(VLOOKUP(Table3[[#This Row],[NPC]],#REF!,1,FALSE)),"No","Yes")</f>
        <v>Yes</v>
      </c>
      <c r="C95" s="27" t="str">
        <f>IF(ISNA(VLOOKUP(Table3[[#This Row],[NPC]],'PROC517 Delist NPCs'!B:B,1,FALSE)),"No","Yes")</f>
        <v>No</v>
      </c>
      <c r="D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" s="27"/>
      <c r="F95" s="77" t="s">
        <v>96</v>
      </c>
      <c r="G95" s="78"/>
      <c r="H95" s="78"/>
      <c r="I95" s="79"/>
      <c r="J95" s="77" t="s">
        <v>97</v>
      </c>
      <c r="K95" s="79"/>
      <c r="L95" s="27" t="s">
        <v>361</v>
      </c>
      <c r="M95" s="27" t="s">
        <v>362</v>
      </c>
      <c r="N95" s="80"/>
      <c r="O95" s="27" t="s">
        <v>100</v>
      </c>
      <c r="P95" s="27" t="s">
        <v>354</v>
      </c>
      <c r="Q95" s="27" t="s">
        <v>243</v>
      </c>
      <c r="R95" s="27" t="s">
        <v>359</v>
      </c>
      <c r="S95" s="27" t="s">
        <v>312</v>
      </c>
      <c r="T95" s="27" t="s">
        <v>363</v>
      </c>
      <c r="U95" s="80"/>
    </row>
    <row r="96" spans="1:21" ht="13" hidden="1" thickBot="1">
      <c r="A96" s="27" t="s">
        <v>68</v>
      </c>
      <c r="B96" s="27" t="str">
        <f>IF(ISNA(VLOOKUP(Table3[[#This Row],[NPC]],#REF!,1,FALSE)),"No","Yes")</f>
        <v>Yes</v>
      </c>
      <c r="C96" s="27" t="str">
        <f>IF(ISNA(VLOOKUP(Table3[[#This Row],[NPC]],'PROC517 Delist NPCs'!B:B,1,FALSE)),"No","Yes")</f>
        <v>No</v>
      </c>
      <c r="D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" s="27"/>
      <c r="F96" s="77" t="s">
        <v>96</v>
      </c>
      <c r="G96" s="78"/>
      <c r="H96" s="78"/>
      <c r="I96" s="79"/>
      <c r="J96" s="77" t="s">
        <v>97</v>
      </c>
      <c r="K96" s="79"/>
      <c r="L96" s="27" t="s">
        <v>364</v>
      </c>
      <c r="M96" s="27" t="s">
        <v>365</v>
      </c>
      <c r="N96" s="80"/>
      <c r="O96" s="27" t="s">
        <v>100</v>
      </c>
      <c r="P96" s="27" t="s">
        <v>354</v>
      </c>
      <c r="Q96" s="27" t="s">
        <v>243</v>
      </c>
      <c r="R96" s="27" t="s">
        <v>359</v>
      </c>
      <c r="S96" s="27" t="s">
        <v>245</v>
      </c>
      <c r="T96" s="27" t="s">
        <v>366</v>
      </c>
      <c r="U96" s="80"/>
    </row>
    <row r="97" spans="1:21" ht="13" thickBot="1">
      <c r="A97" s="27" t="s">
        <v>69</v>
      </c>
      <c r="B97" s="27" t="str">
        <f>IF(ISNA(VLOOKUP(Table3[[#This Row],[NPC]],#REF!,1,FALSE)),"No","Yes")</f>
        <v>Yes</v>
      </c>
      <c r="C97" s="27" t="str">
        <f>IF(ISNA(VLOOKUP(Table3[[#This Row],[NPC]],'PROC517 Delist NPCs'!B:B,1,FALSE)),"No","Yes")</f>
        <v>No</v>
      </c>
      <c r="D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" s="27"/>
      <c r="F97" s="77" t="s">
        <v>96</v>
      </c>
      <c r="G97" s="78"/>
      <c r="H97" s="78"/>
      <c r="I97" s="79"/>
      <c r="J97" s="77" t="s">
        <v>97</v>
      </c>
      <c r="K97" s="79"/>
      <c r="L97" s="27" t="s">
        <v>367</v>
      </c>
      <c r="M97" s="27" t="s">
        <v>368</v>
      </c>
      <c r="N97" s="80"/>
      <c r="O97" s="27" t="s">
        <v>100</v>
      </c>
      <c r="P97" s="27" t="s">
        <v>354</v>
      </c>
      <c r="Q97" s="27" t="s">
        <v>243</v>
      </c>
      <c r="R97" s="27" t="s">
        <v>359</v>
      </c>
      <c r="S97" s="27" t="s">
        <v>245</v>
      </c>
      <c r="T97" s="27" t="s">
        <v>369</v>
      </c>
      <c r="U97" s="80"/>
    </row>
    <row r="98" spans="1:21" ht="13" thickBot="1">
      <c r="A98" s="27" t="s">
        <v>69</v>
      </c>
      <c r="B98" s="27" t="str">
        <f>IF(ISNA(VLOOKUP(Table3[[#This Row],[NPC]],#REF!,1,FALSE)),"No","Yes")</f>
        <v>Yes</v>
      </c>
      <c r="C98" s="27" t="str">
        <f>IF(ISNA(VLOOKUP(Table3[[#This Row],[NPC]],'PROC517 Delist NPCs'!B:B,1,FALSE)),"No","Yes")</f>
        <v>No</v>
      </c>
      <c r="D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" s="27"/>
      <c r="F98" s="77" t="s">
        <v>96</v>
      </c>
      <c r="G98" s="78"/>
      <c r="H98" s="78"/>
      <c r="I98" s="79"/>
      <c r="J98" s="77" t="s">
        <v>97</v>
      </c>
      <c r="K98" s="79"/>
      <c r="L98" s="27" t="s">
        <v>370</v>
      </c>
      <c r="M98" s="27" t="s">
        <v>371</v>
      </c>
      <c r="N98" s="80"/>
      <c r="O98" s="27" t="s">
        <v>100</v>
      </c>
      <c r="P98" s="27" t="s">
        <v>354</v>
      </c>
      <c r="Q98" s="27" t="s">
        <v>132</v>
      </c>
      <c r="R98" s="27" t="s">
        <v>372</v>
      </c>
      <c r="S98" s="27" t="s">
        <v>245</v>
      </c>
      <c r="T98" s="27" t="s">
        <v>373</v>
      </c>
      <c r="U98" s="80"/>
    </row>
    <row r="99" spans="1:21" ht="13" thickBot="1">
      <c r="A99" s="27" t="s">
        <v>69</v>
      </c>
      <c r="B99" s="27" t="str">
        <f>IF(ISNA(VLOOKUP(Table3[[#This Row],[NPC]],#REF!,1,FALSE)),"No","Yes")</f>
        <v>Yes</v>
      </c>
      <c r="C99" s="27" t="str">
        <f>IF(ISNA(VLOOKUP(Table3[[#This Row],[NPC]],'PROC517 Delist NPCs'!B:B,1,FALSE)),"No","Yes")</f>
        <v>No</v>
      </c>
      <c r="D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" s="27"/>
      <c r="F99" s="77" t="s">
        <v>96</v>
      </c>
      <c r="G99" s="78"/>
      <c r="H99" s="78"/>
      <c r="I99" s="79"/>
      <c r="J99" s="77" t="s">
        <v>97</v>
      </c>
      <c r="K99" s="79"/>
      <c r="L99" s="27" t="s">
        <v>374</v>
      </c>
      <c r="M99" s="27" t="s">
        <v>375</v>
      </c>
      <c r="N99" s="80"/>
      <c r="O99" s="27" t="s">
        <v>100</v>
      </c>
      <c r="P99" s="27" t="s">
        <v>354</v>
      </c>
      <c r="Q99" s="27" t="s">
        <v>132</v>
      </c>
      <c r="R99" s="27" t="s">
        <v>372</v>
      </c>
      <c r="S99" s="27" t="s">
        <v>245</v>
      </c>
      <c r="T99" s="27" t="s">
        <v>376</v>
      </c>
      <c r="U99" s="80"/>
    </row>
    <row r="100" spans="1:21" ht="13" thickBot="1">
      <c r="A100" s="27" t="s">
        <v>69</v>
      </c>
      <c r="B100" s="27" t="str">
        <f>IF(ISNA(VLOOKUP(Table3[[#This Row],[NPC]],#REF!,1,FALSE)),"No","Yes")</f>
        <v>Yes</v>
      </c>
      <c r="C100" s="27" t="str">
        <f>IF(ISNA(VLOOKUP(Table3[[#This Row],[NPC]],'PROC517 Delist NPCs'!B:B,1,FALSE)),"No","Yes")</f>
        <v>No</v>
      </c>
      <c r="D1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" s="27"/>
      <c r="F100" s="77" t="s">
        <v>96</v>
      </c>
      <c r="G100" s="78"/>
      <c r="H100" s="78"/>
      <c r="I100" s="79"/>
      <c r="J100" s="77" t="s">
        <v>97</v>
      </c>
      <c r="K100" s="79"/>
      <c r="L100" s="27" t="s">
        <v>377</v>
      </c>
      <c r="M100" s="27" t="s">
        <v>378</v>
      </c>
      <c r="N100" s="80"/>
      <c r="O100" s="27" t="s">
        <v>100</v>
      </c>
      <c r="P100" s="27" t="s">
        <v>354</v>
      </c>
      <c r="Q100" s="27" t="s">
        <v>132</v>
      </c>
      <c r="R100" s="27" t="s">
        <v>372</v>
      </c>
      <c r="S100" s="27" t="s">
        <v>245</v>
      </c>
      <c r="T100" s="27" t="s">
        <v>379</v>
      </c>
      <c r="U100" s="80"/>
    </row>
    <row r="101" spans="1:21" ht="13" thickBot="1">
      <c r="A101" s="27" t="s">
        <v>69</v>
      </c>
      <c r="B101" s="27" t="str">
        <f>IF(ISNA(VLOOKUP(Table3[[#This Row],[NPC]],#REF!,1,FALSE)),"No","Yes")</f>
        <v>Yes</v>
      </c>
      <c r="C101" s="27" t="str">
        <f>IF(ISNA(VLOOKUP(Table3[[#This Row],[NPC]],'PROC517 Delist NPCs'!B:B,1,FALSE)),"No","Yes")</f>
        <v>No</v>
      </c>
      <c r="D1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" s="27"/>
      <c r="F101" s="77" t="s">
        <v>96</v>
      </c>
      <c r="G101" s="78"/>
      <c r="H101" s="78"/>
      <c r="I101" s="79"/>
      <c r="J101" s="77" t="s">
        <v>97</v>
      </c>
      <c r="K101" s="79"/>
      <c r="L101" s="27" t="s">
        <v>380</v>
      </c>
      <c r="M101" s="27" t="s">
        <v>381</v>
      </c>
      <c r="N101" s="80"/>
      <c r="O101" s="27" t="s">
        <v>100</v>
      </c>
      <c r="P101" s="27" t="s">
        <v>354</v>
      </c>
      <c r="Q101" s="27" t="s">
        <v>132</v>
      </c>
      <c r="R101" s="27" t="s">
        <v>372</v>
      </c>
      <c r="S101" s="27" t="s">
        <v>245</v>
      </c>
      <c r="T101" s="27" t="s">
        <v>382</v>
      </c>
      <c r="U101" s="80"/>
    </row>
    <row r="102" spans="1:21" ht="13" thickBot="1">
      <c r="A102" s="27" t="s">
        <v>69</v>
      </c>
      <c r="B102" s="27" t="str">
        <f>IF(ISNA(VLOOKUP(Table3[[#This Row],[NPC]],#REF!,1,FALSE)),"No","Yes")</f>
        <v>Yes</v>
      </c>
      <c r="C102" s="27" t="str">
        <f>IF(ISNA(VLOOKUP(Table3[[#This Row],[NPC]],'PROC517 Delist NPCs'!B:B,1,FALSE)),"No","Yes")</f>
        <v>No</v>
      </c>
      <c r="D1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" s="27"/>
      <c r="F102" s="77" t="s">
        <v>96</v>
      </c>
      <c r="G102" s="78"/>
      <c r="H102" s="78"/>
      <c r="I102" s="79"/>
      <c r="J102" s="77" t="s">
        <v>97</v>
      </c>
      <c r="K102" s="79"/>
      <c r="L102" s="27" t="s">
        <v>383</v>
      </c>
      <c r="M102" s="27" t="s">
        <v>384</v>
      </c>
      <c r="N102" s="80"/>
      <c r="O102" s="27" t="s">
        <v>100</v>
      </c>
      <c r="P102" s="27" t="s">
        <v>354</v>
      </c>
      <c r="Q102" s="27" t="s">
        <v>132</v>
      </c>
      <c r="R102" s="27" t="s">
        <v>372</v>
      </c>
      <c r="S102" s="27" t="s">
        <v>245</v>
      </c>
      <c r="T102" s="27" t="s">
        <v>385</v>
      </c>
      <c r="U102" s="80"/>
    </row>
    <row r="103" spans="1:21" ht="13" hidden="1" thickBot="1">
      <c r="A103" s="27" t="s">
        <v>68</v>
      </c>
      <c r="B103" s="27" t="str">
        <f>IF(ISNA(VLOOKUP(Table3[[#This Row],[NPC]],#REF!,1,FALSE)),"No","Yes")</f>
        <v>Yes</v>
      </c>
      <c r="C103" s="27" t="str">
        <f>IF(ISNA(VLOOKUP(Table3[[#This Row],[NPC]],'PROC517 Delist NPCs'!B:B,1,FALSE)),"No","Yes")</f>
        <v>No</v>
      </c>
      <c r="D1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" s="27"/>
      <c r="F103" s="77" t="s">
        <v>96</v>
      </c>
      <c r="G103" s="78"/>
      <c r="H103" s="78"/>
      <c r="I103" s="79"/>
      <c r="J103" s="77" t="s">
        <v>97</v>
      </c>
      <c r="K103" s="79"/>
      <c r="L103" s="27" t="s">
        <v>386</v>
      </c>
      <c r="M103" s="27" t="s">
        <v>387</v>
      </c>
      <c r="N103" s="80"/>
      <c r="O103" s="27" t="s">
        <v>100</v>
      </c>
      <c r="P103" s="27" t="s">
        <v>388</v>
      </c>
      <c r="Q103" s="27" t="s">
        <v>243</v>
      </c>
      <c r="R103" s="27" t="s">
        <v>389</v>
      </c>
      <c r="S103" s="27" t="s">
        <v>390</v>
      </c>
      <c r="T103" s="27" t="s">
        <v>391</v>
      </c>
      <c r="U103" s="80"/>
    </row>
    <row r="104" spans="1:21" ht="13" hidden="1" thickBot="1">
      <c r="A104" s="27" t="s">
        <v>68</v>
      </c>
      <c r="B104" s="27" t="str">
        <f>IF(ISNA(VLOOKUP(Table3[[#This Row],[NPC]],#REF!,1,FALSE)),"No","Yes")</f>
        <v>Yes</v>
      </c>
      <c r="C104" s="27" t="str">
        <f>IF(ISNA(VLOOKUP(Table3[[#This Row],[NPC]],'PROC517 Delist NPCs'!B:B,1,FALSE)),"No","Yes")</f>
        <v>No</v>
      </c>
      <c r="D1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" s="27"/>
      <c r="F104" s="77" t="s">
        <v>96</v>
      </c>
      <c r="G104" s="78"/>
      <c r="H104" s="78"/>
      <c r="I104" s="79"/>
      <c r="J104" s="77" t="s">
        <v>97</v>
      </c>
      <c r="K104" s="79"/>
      <c r="L104" s="27" t="s">
        <v>392</v>
      </c>
      <c r="M104" s="27" t="s">
        <v>393</v>
      </c>
      <c r="N104" s="80"/>
      <c r="O104" s="27" t="s">
        <v>100</v>
      </c>
      <c r="P104" s="27" t="s">
        <v>388</v>
      </c>
      <c r="Q104" s="27" t="s">
        <v>243</v>
      </c>
      <c r="R104" s="27" t="s">
        <v>389</v>
      </c>
      <c r="S104" s="27" t="s">
        <v>390</v>
      </c>
      <c r="T104" s="27" t="s">
        <v>391</v>
      </c>
      <c r="U104" s="80"/>
    </row>
    <row r="105" spans="1:21" ht="13" thickBot="1">
      <c r="A105" s="27" t="s">
        <v>69</v>
      </c>
      <c r="B105" s="27" t="str">
        <f>IF(ISNA(VLOOKUP(Table3[[#This Row],[NPC]],#REF!,1,FALSE)),"No","Yes")</f>
        <v>Yes</v>
      </c>
      <c r="C105" s="27" t="str">
        <f>IF(ISNA(VLOOKUP(Table3[[#This Row],[NPC]],'PROC517 Delist NPCs'!B:B,1,FALSE)),"No","Yes")</f>
        <v>No</v>
      </c>
      <c r="D1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" s="27"/>
      <c r="F105" s="77" t="s">
        <v>96</v>
      </c>
      <c r="G105" s="78"/>
      <c r="H105" s="78"/>
      <c r="I105" s="79"/>
      <c r="J105" s="77" t="s">
        <v>97</v>
      </c>
      <c r="K105" s="79"/>
      <c r="L105" s="27" t="s">
        <v>394</v>
      </c>
      <c r="M105" s="27" t="s">
        <v>395</v>
      </c>
      <c r="N105" s="80"/>
      <c r="O105" s="27" t="s">
        <v>100</v>
      </c>
      <c r="P105" s="27" t="s">
        <v>101</v>
      </c>
      <c r="Q105" s="27" t="s">
        <v>108</v>
      </c>
      <c r="R105" s="27" t="s">
        <v>396</v>
      </c>
      <c r="S105" s="27" t="s">
        <v>397</v>
      </c>
      <c r="T105" s="27" t="s">
        <v>398</v>
      </c>
      <c r="U105" s="80"/>
    </row>
    <row r="106" spans="1:21" ht="13" thickBot="1">
      <c r="A106" s="27" t="s">
        <v>69</v>
      </c>
      <c r="B106" s="27" t="str">
        <f>IF(ISNA(VLOOKUP(Table3[[#This Row],[NPC]],#REF!,1,FALSE)),"No","Yes")</f>
        <v>Yes</v>
      </c>
      <c r="C106" s="27" t="str">
        <f>IF(ISNA(VLOOKUP(Table3[[#This Row],[NPC]],'PROC517 Delist NPCs'!B:B,1,FALSE)),"No","Yes")</f>
        <v>No</v>
      </c>
      <c r="D1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" s="27"/>
      <c r="F106" s="77" t="s">
        <v>96</v>
      </c>
      <c r="G106" s="78"/>
      <c r="H106" s="78"/>
      <c r="I106" s="79"/>
      <c r="J106" s="77" t="s">
        <v>97</v>
      </c>
      <c r="K106" s="79"/>
      <c r="L106" s="27" t="s">
        <v>399</v>
      </c>
      <c r="M106" s="27" t="s">
        <v>400</v>
      </c>
      <c r="N106" s="80"/>
      <c r="O106" s="27" t="s">
        <v>100</v>
      </c>
      <c r="P106" s="27" t="s">
        <v>131</v>
      </c>
      <c r="Q106" s="27" t="s">
        <v>132</v>
      </c>
      <c r="R106" s="27" t="s">
        <v>329</v>
      </c>
      <c r="S106" s="27" t="s">
        <v>245</v>
      </c>
      <c r="T106" s="27" t="s">
        <v>401</v>
      </c>
      <c r="U106" s="80"/>
    </row>
    <row r="107" spans="1:21" ht="13" thickBot="1">
      <c r="A107" s="27" t="s">
        <v>69</v>
      </c>
      <c r="B107" s="27" t="str">
        <f>IF(ISNA(VLOOKUP(Table3[[#This Row],[NPC]],#REF!,1,FALSE)),"No","Yes")</f>
        <v>Yes</v>
      </c>
      <c r="C107" s="27" t="str">
        <f>IF(ISNA(VLOOKUP(Table3[[#This Row],[NPC]],'PROC517 Delist NPCs'!B:B,1,FALSE)),"No","Yes")</f>
        <v>No</v>
      </c>
      <c r="D1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" s="27"/>
      <c r="F107" s="77" t="s">
        <v>96</v>
      </c>
      <c r="G107" s="78"/>
      <c r="H107" s="78"/>
      <c r="I107" s="79"/>
      <c r="J107" s="77" t="s">
        <v>97</v>
      </c>
      <c r="K107" s="79"/>
      <c r="L107" s="27" t="s">
        <v>402</v>
      </c>
      <c r="M107" s="27" t="s">
        <v>403</v>
      </c>
      <c r="N107" s="80"/>
      <c r="O107" s="27" t="s">
        <v>100</v>
      </c>
      <c r="P107" s="27" t="s">
        <v>131</v>
      </c>
      <c r="Q107" s="27" t="s">
        <v>132</v>
      </c>
      <c r="R107" s="27" t="s">
        <v>329</v>
      </c>
      <c r="S107" s="27" t="s">
        <v>245</v>
      </c>
      <c r="T107" s="27" t="s">
        <v>404</v>
      </c>
      <c r="U107" s="80"/>
    </row>
    <row r="108" spans="1:21" ht="13" thickBot="1">
      <c r="A108" s="27" t="s">
        <v>69</v>
      </c>
      <c r="B108" s="27" t="str">
        <f>IF(ISNA(VLOOKUP(Table3[[#This Row],[NPC]],#REF!,1,FALSE)),"No","Yes")</f>
        <v>Yes</v>
      </c>
      <c r="C108" s="27" t="str">
        <f>IF(ISNA(VLOOKUP(Table3[[#This Row],[NPC]],'PROC517 Delist NPCs'!B:B,1,FALSE)),"No","Yes")</f>
        <v>No</v>
      </c>
      <c r="D1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" s="27"/>
      <c r="F108" s="77" t="s">
        <v>96</v>
      </c>
      <c r="G108" s="78"/>
      <c r="H108" s="78"/>
      <c r="I108" s="79"/>
      <c r="J108" s="77" t="s">
        <v>97</v>
      </c>
      <c r="K108" s="79"/>
      <c r="L108" s="27" t="s">
        <v>405</v>
      </c>
      <c r="M108" s="27" t="s">
        <v>406</v>
      </c>
      <c r="N108" s="80"/>
      <c r="O108" s="27" t="s">
        <v>100</v>
      </c>
      <c r="P108" s="27" t="s">
        <v>131</v>
      </c>
      <c r="Q108" s="27" t="s">
        <v>108</v>
      </c>
      <c r="R108" s="27" t="s">
        <v>329</v>
      </c>
      <c r="S108" s="27" t="s">
        <v>245</v>
      </c>
      <c r="T108" s="27" t="s">
        <v>407</v>
      </c>
      <c r="U108" s="80"/>
    </row>
    <row r="109" spans="1:21" ht="13" thickBot="1">
      <c r="A109" s="27" t="s">
        <v>69</v>
      </c>
      <c r="B109" s="27" t="str">
        <f>IF(ISNA(VLOOKUP(Table3[[#This Row],[NPC]],#REF!,1,FALSE)),"No","Yes")</f>
        <v>Yes</v>
      </c>
      <c r="C109" s="27" t="str">
        <f>IF(ISNA(VLOOKUP(Table3[[#This Row],[NPC]],'PROC517 Delist NPCs'!B:B,1,FALSE)),"No","Yes")</f>
        <v>No</v>
      </c>
      <c r="D1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" s="27"/>
      <c r="F109" s="77" t="s">
        <v>96</v>
      </c>
      <c r="G109" s="78"/>
      <c r="H109" s="78"/>
      <c r="I109" s="79"/>
      <c r="J109" s="77" t="s">
        <v>97</v>
      </c>
      <c r="K109" s="79"/>
      <c r="L109" s="27" t="s">
        <v>408</v>
      </c>
      <c r="M109" s="27" t="s">
        <v>409</v>
      </c>
      <c r="N109" s="80"/>
      <c r="O109" s="27" t="s">
        <v>100</v>
      </c>
      <c r="P109" s="27" t="s">
        <v>131</v>
      </c>
      <c r="Q109" s="27" t="s">
        <v>108</v>
      </c>
      <c r="R109" s="27" t="s">
        <v>329</v>
      </c>
      <c r="S109" s="27" t="s">
        <v>245</v>
      </c>
      <c r="T109" s="27" t="s">
        <v>410</v>
      </c>
      <c r="U109" s="80"/>
    </row>
    <row r="110" spans="1:21" ht="13" thickBot="1">
      <c r="A110" s="27" t="s">
        <v>69</v>
      </c>
      <c r="B110" s="27" t="str">
        <f>IF(ISNA(VLOOKUP(Table3[[#This Row],[NPC]],#REF!,1,FALSE)),"No","Yes")</f>
        <v>Yes</v>
      </c>
      <c r="C110" s="27" t="str">
        <f>IF(ISNA(VLOOKUP(Table3[[#This Row],[NPC]],'PROC517 Delist NPCs'!B:B,1,FALSE)),"No","Yes")</f>
        <v>No</v>
      </c>
      <c r="D1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" s="27"/>
      <c r="F110" s="77" t="s">
        <v>96</v>
      </c>
      <c r="G110" s="78"/>
      <c r="H110" s="78"/>
      <c r="I110" s="79"/>
      <c r="J110" s="77" t="s">
        <v>97</v>
      </c>
      <c r="K110" s="79"/>
      <c r="L110" s="27" t="s">
        <v>411</v>
      </c>
      <c r="M110" s="27" t="s">
        <v>412</v>
      </c>
      <c r="N110" s="80"/>
      <c r="O110" s="27" t="s">
        <v>100</v>
      </c>
      <c r="P110" s="27" t="s">
        <v>131</v>
      </c>
      <c r="Q110" s="27" t="s">
        <v>108</v>
      </c>
      <c r="R110" s="27" t="s">
        <v>413</v>
      </c>
      <c r="S110" s="27" t="s">
        <v>245</v>
      </c>
      <c r="T110" s="27" t="s">
        <v>414</v>
      </c>
      <c r="U110" s="80"/>
    </row>
    <row r="111" spans="1:21" ht="13" thickBot="1">
      <c r="A111" s="27" t="s">
        <v>69</v>
      </c>
      <c r="B111" s="27" t="str">
        <f>IF(ISNA(VLOOKUP(Table3[[#This Row],[NPC]],#REF!,1,FALSE)),"No","Yes")</f>
        <v>Yes</v>
      </c>
      <c r="C111" s="27" t="str">
        <f>IF(ISNA(VLOOKUP(Table3[[#This Row],[NPC]],'PROC517 Delist NPCs'!B:B,1,FALSE)),"No","Yes")</f>
        <v>No</v>
      </c>
      <c r="D1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" s="27"/>
      <c r="F111" s="77" t="s">
        <v>96</v>
      </c>
      <c r="G111" s="78"/>
      <c r="H111" s="78"/>
      <c r="I111" s="79"/>
      <c r="J111" s="77" t="s">
        <v>97</v>
      </c>
      <c r="K111" s="79"/>
      <c r="L111" s="27" t="s">
        <v>415</v>
      </c>
      <c r="M111" s="27" t="s">
        <v>416</v>
      </c>
      <c r="N111" s="80"/>
      <c r="O111" s="27" t="s">
        <v>100</v>
      </c>
      <c r="P111" s="27" t="s">
        <v>131</v>
      </c>
      <c r="Q111" s="27" t="s">
        <v>108</v>
      </c>
      <c r="R111" s="27" t="s">
        <v>413</v>
      </c>
      <c r="S111" s="27" t="s">
        <v>245</v>
      </c>
      <c r="T111" s="27" t="s">
        <v>417</v>
      </c>
      <c r="U111" s="80"/>
    </row>
    <row r="112" spans="1:21" ht="13" thickBot="1">
      <c r="A112" s="27" t="s">
        <v>69</v>
      </c>
      <c r="B112" s="27" t="str">
        <f>IF(ISNA(VLOOKUP(Table3[[#This Row],[NPC]],#REF!,1,FALSE)),"No","Yes")</f>
        <v>Yes</v>
      </c>
      <c r="C112" s="27" t="str">
        <f>IF(ISNA(VLOOKUP(Table3[[#This Row],[NPC]],'PROC517 Delist NPCs'!B:B,1,FALSE)),"No","Yes")</f>
        <v>No</v>
      </c>
      <c r="D1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" s="27"/>
      <c r="F112" s="77" t="s">
        <v>96</v>
      </c>
      <c r="G112" s="78"/>
      <c r="H112" s="78"/>
      <c r="I112" s="79"/>
      <c r="J112" s="77" t="s">
        <v>97</v>
      </c>
      <c r="K112" s="79"/>
      <c r="L112" s="27" t="s">
        <v>418</v>
      </c>
      <c r="M112" s="27" t="s">
        <v>419</v>
      </c>
      <c r="N112" s="80"/>
      <c r="O112" s="27" t="s">
        <v>100</v>
      </c>
      <c r="P112" s="27" t="s">
        <v>131</v>
      </c>
      <c r="Q112" s="27" t="s">
        <v>108</v>
      </c>
      <c r="R112" s="27" t="s">
        <v>413</v>
      </c>
      <c r="S112" s="27" t="s">
        <v>245</v>
      </c>
      <c r="T112" s="27" t="s">
        <v>420</v>
      </c>
      <c r="U112" s="80"/>
    </row>
    <row r="113" spans="1:21" ht="13" thickBot="1">
      <c r="A113" s="27" t="s">
        <v>69</v>
      </c>
      <c r="B113" s="27" t="str">
        <f>IF(ISNA(VLOOKUP(Table3[[#This Row],[NPC]],#REF!,1,FALSE)),"No","Yes")</f>
        <v>Yes</v>
      </c>
      <c r="C113" s="27" t="str">
        <f>IF(ISNA(VLOOKUP(Table3[[#This Row],[NPC]],'PROC517 Delist NPCs'!B:B,1,FALSE)),"No","Yes")</f>
        <v>No</v>
      </c>
      <c r="D1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" s="27"/>
      <c r="F113" s="77" t="s">
        <v>96</v>
      </c>
      <c r="G113" s="78"/>
      <c r="H113" s="78"/>
      <c r="I113" s="79"/>
      <c r="J113" s="77" t="s">
        <v>97</v>
      </c>
      <c r="K113" s="79"/>
      <c r="L113" s="27" t="s">
        <v>421</v>
      </c>
      <c r="M113" s="27" t="s">
        <v>422</v>
      </c>
      <c r="N113" s="80"/>
      <c r="O113" s="27" t="s">
        <v>100</v>
      </c>
      <c r="P113" s="27" t="s">
        <v>131</v>
      </c>
      <c r="Q113" s="27" t="s">
        <v>108</v>
      </c>
      <c r="R113" s="27" t="s">
        <v>413</v>
      </c>
      <c r="S113" s="27" t="s">
        <v>245</v>
      </c>
      <c r="T113" s="27" t="s">
        <v>423</v>
      </c>
      <c r="U113" s="80"/>
    </row>
    <row r="114" spans="1:21" ht="13" thickBot="1">
      <c r="A114" s="27" t="s">
        <v>69</v>
      </c>
      <c r="B114" s="27" t="str">
        <f>IF(ISNA(VLOOKUP(Table3[[#This Row],[NPC]],#REF!,1,FALSE)),"No","Yes")</f>
        <v>Yes</v>
      </c>
      <c r="C114" s="27" t="str">
        <f>IF(ISNA(VLOOKUP(Table3[[#This Row],[NPC]],'PROC517 Delist NPCs'!B:B,1,FALSE)),"No","Yes")</f>
        <v>No</v>
      </c>
      <c r="D1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" s="27"/>
      <c r="F114" s="77" t="s">
        <v>96</v>
      </c>
      <c r="G114" s="78"/>
      <c r="H114" s="78"/>
      <c r="I114" s="79"/>
      <c r="J114" s="77" t="s">
        <v>97</v>
      </c>
      <c r="K114" s="79"/>
      <c r="L114" s="27" t="s">
        <v>424</v>
      </c>
      <c r="M114" s="27" t="s">
        <v>425</v>
      </c>
      <c r="N114" s="80"/>
      <c r="O114" s="27" t="s">
        <v>100</v>
      </c>
      <c r="P114" s="27" t="s">
        <v>131</v>
      </c>
      <c r="Q114" s="27" t="s">
        <v>108</v>
      </c>
      <c r="R114" s="27" t="s">
        <v>413</v>
      </c>
      <c r="S114" s="27" t="s">
        <v>245</v>
      </c>
      <c r="T114" s="27" t="s">
        <v>426</v>
      </c>
      <c r="U114" s="80"/>
    </row>
    <row r="115" spans="1:21" ht="13" thickBot="1">
      <c r="A115" s="27" t="s">
        <v>69</v>
      </c>
      <c r="B115" s="27" t="str">
        <f>IF(ISNA(VLOOKUP(Table3[[#This Row],[NPC]],#REF!,1,FALSE)),"No","Yes")</f>
        <v>Yes</v>
      </c>
      <c r="C115" s="27" t="str">
        <f>IF(ISNA(VLOOKUP(Table3[[#This Row],[NPC]],'PROC517 Delist NPCs'!B:B,1,FALSE)),"No","Yes")</f>
        <v>No</v>
      </c>
      <c r="D1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" s="27"/>
      <c r="F115" s="77" t="s">
        <v>96</v>
      </c>
      <c r="G115" s="78"/>
      <c r="H115" s="78"/>
      <c r="I115" s="79"/>
      <c r="J115" s="77" t="s">
        <v>97</v>
      </c>
      <c r="K115" s="79"/>
      <c r="L115" s="27" t="s">
        <v>427</v>
      </c>
      <c r="M115" s="27" t="s">
        <v>428</v>
      </c>
      <c r="N115" s="80"/>
      <c r="O115" s="27" t="s">
        <v>100</v>
      </c>
      <c r="P115" s="27" t="s">
        <v>113</v>
      </c>
      <c r="Q115" s="27" t="s">
        <v>132</v>
      </c>
      <c r="R115" s="27" t="s">
        <v>429</v>
      </c>
      <c r="S115" s="27" t="s">
        <v>390</v>
      </c>
      <c r="T115" s="27" t="s">
        <v>430</v>
      </c>
      <c r="U115" s="80"/>
    </row>
    <row r="116" spans="1:21" ht="13" thickBot="1">
      <c r="A116" s="27" t="s">
        <v>69</v>
      </c>
      <c r="B116" s="27" t="str">
        <f>IF(ISNA(VLOOKUP(Table3[[#This Row],[NPC]],#REF!,1,FALSE)),"No","Yes")</f>
        <v>Yes</v>
      </c>
      <c r="C116" s="27" t="str">
        <f>IF(ISNA(VLOOKUP(Table3[[#This Row],[NPC]],'PROC517 Delist NPCs'!B:B,1,FALSE)),"No","Yes")</f>
        <v>No</v>
      </c>
      <c r="D1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" s="27"/>
      <c r="F116" s="77" t="s">
        <v>96</v>
      </c>
      <c r="G116" s="78"/>
      <c r="H116" s="78"/>
      <c r="I116" s="79"/>
      <c r="J116" s="77" t="s">
        <v>97</v>
      </c>
      <c r="K116" s="79"/>
      <c r="L116" s="27" t="s">
        <v>431</v>
      </c>
      <c r="M116" s="27" t="s">
        <v>432</v>
      </c>
      <c r="N116" s="80"/>
      <c r="O116" s="27" t="s">
        <v>100</v>
      </c>
      <c r="P116" s="27" t="s">
        <v>131</v>
      </c>
      <c r="Q116" s="27" t="s">
        <v>108</v>
      </c>
      <c r="R116" s="27" t="s">
        <v>413</v>
      </c>
      <c r="S116" s="27" t="s">
        <v>245</v>
      </c>
      <c r="T116" s="27" t="s">
        <v>433</v>
      </c>
      <c r="U116" s="80"/>
    </row>
    <row r="117" spans="1:21" ht="13" thickBot="1">
      <c r="A117" s="27" t="s">
        <v>69</v>
      </c>
      <c r="B117" s="27" t="str">
        <f>IF(ISNA(VLOOKUP(Table3[[#This Row],[NPC]],#REF!,1,FALSE)),"No","Yes")</f>
        <v>Yes</v>
      </c>
      <c r="C117" s="27" t="str">
        <f>IF(ISNA(VLOOKUP(Table3[[#This Row],[NPC]],'PROC517 Delist NPCs'!B:B,1,FALSE)),"No","Yes")</f>
        <v>No</v>
      </c>
      <c r="D1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" s="27"/>
      <c r="F117" s="77" t="s">
        <v>96</v>
      </c>
      <c r="G117" s="78"/>
      <c r="H117" s="78"/>
      <c r="I117" s="79"/>
      <c r="J117" s="77" t="s">
        <v>97</v>
      </c>
      <c r="K117" s="79"/>
      <c r="L117" s="27" t="s">
        <v>434</v>
      </c>
      <c r="M117" s="27" t="s">
        <v>435</v>
      </c>
      <c r="N117" s="80"/>
      <c r="O117" s="27" t="s">
        <v>100</v>
      </c>
      <c r="P117" s="27" t="s">
        <v>131</v>
      </c>
      <c r="Q117" s="27" t="s">
        <v>108</v>
      </c>
      <c r="R117" s="27" t="s">
        <v>413</v>
      </c>
      <c r="S117" s="27" t="s">
        <v>245</v>
      </c>
      <c r="T117" s="27" t="s">
        <v>436</v>
      </c>
      <c r="U117" s="80"/>
    </row>
    <row r="118" spans="1:21" ht="13" thickBot="1">
      <c r="A118" s="27" t="s">
        <v>69</v>
      </c>
      <c r="B118" s="27" t="str">
        <f>IF(ISNA(VLOOKUP(Table3[[#This Row],[NPC]],#REF!,1,FALSE)),"No","Yes")</f>
        <v>Yes</v>
      </c>
      <c r="C118" s="27" t="str">
        <f>IF(ISNA(VLOOKUP(Table3[[#This Row],[NPC]],'PROC517 Delist NPCs'!B:B,1,FALSE)),"No","Yes")</f>
        <v>No</v>
      </c>
      <c r="D1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" s="27"/>
      <c r="F118" s="77" t="s">
        <v>96</v>
      </c>
      <c r="G118" s="78"/>
      <c r="H118" s="78"/>
      <c r="I118" s="79"/>
      <c r="J118" s="77" t="s">
        <v>97</v>
      </c>
      <c r="K118" s="79"/>
      <c r="L118" s="27" t="s">
        <v>437</v>
      </c>
      <c r="M118" s="27" t="s">
        <v>438</v>
      </c>
      <c r="N118" s="80"/>
      <c r="O118" s="27" t="s">
        <v>100</v>
      </c>
      <c r="P118" s="27" t="s">
        <v>113</v>
      </c>
      <c r="Q118" s="27" t="s">
        <v>132</v>
      </c>
      <c r="R118" s="27" t="s">
        <v>429</v>
      </c>
      <c r="S118" s="27" t="s">
        <v>390</v>
      </c>
      <c r="T118" s="27" t="s">
        <v>430</v>
      </c>
      <c r="U118" s="80"/>
    </row>
    <row r="119" spans="1:21" ht="13" thickBot="1">
      <c r="A119" s="27" t="s">
        <v>69</v>
      </c>
      <c r="B119" s="27" t="str">
        <f>IF(ISNA(VLOOKUP(Table3[[#This Row],[NPC]],#REF!,1,FALSE)),"No","Yes")</f>
        <v>Yes</v>
      </c>
      <c r="C119" s="27" t="str">
        <f>IF(ISNA(VLOOKUP(Table3[[#This Row],[NPC]],'PROC517 Delist NPCs'!B:B,1,FALSE)),"No","Yes")</f>
        <v>No</v>
      </c>
      <c r="D1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" s="27"/>
      <c r="F119" s="77" t="s">
        <v>96</v>
      </c>
      <c r="G119" s="78"/>
      <c r="H119" s="78"/>
      <c r="I119" s="79"/>
      <c r="J119" s="77" t="s">
        <v>97</v>
      </c>
      <c r="K119" s="79"/>
      <c r="L119" s="27" t="s">
        <v>439</v>
      </c>
      <c r="M119" s="27" t="s">
        <v>440</v>
      </c>
      <c r="N119" s="80"/>
      <c r="O119" s="27" t="s">
        <v>100</v>
      </c>
      <c r="P119" s="27" t="s">
        <v>131</v>
      </c>
      <c r="Q119" s="27" t="s">
        <v>108</v>
      </c>
      <c r="R119" s="27" t="s">
        <v>413</v>
      </c>
      <c r="S119" s="27" t="s">
        <v>245</v>
      </c>
      <c r="T119" s="27" t="s">
        <v>441</v>
      </c>
      <c r="U119" s="80"/>
    </row>
    <row r="120" spans="1:21" ht="13" thickBot="1">
      <c r="A120" s="27" t="s">
        <v>69</v>
      </c>
      <c r="B120" s="27" t="str">
        <f>IF(ISNA(VLOOKUP(Table3[[#This Row],[NPC]],#REF!,1,FALSE)),"No","Yes")</f>
        <v>Yes</v>
      </c>
      <c r="C120" s="27" t="str">
        <f>IF(ISNA(VLOOKUP(Table3[[#This Row],[NPC]],'PROC517 Delist NPCs'!B:B,1,FALSE)),"No","Yes")</f>
        <v>No</v>
      </c>
      <c r="D1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" s="27"/>
      <c r="F120" s="77" t="s">
        <v>96</v>
      </c>
      <c r="G120" s="78"/>
      <c r="H120" s="78"/>
      <c r="I120" s="79"/>
      <c r="J120" s="77" t="s">
        <v>97</v>
      </c>
      <c r="K120" s="79"/>
      <c r="L120" s="27" t="s">
        <v>442</v>
      </c>
      <c r="M120" s="27" t="s">
        <v>443</v>
      </c>
      <c r="N120" s="80"/>
      <c r="O120" s="27" t="s">
        <v>100</v>
      </c>
      <c r="P120" s="27" t="s">
        <v>131</v>
      </c>
      <c r="Q120" s="27" t="s">
        <v>108</v>
      </c>
      <c r="R120" s="27" t="s">
        <v>413</v>
      </c>
      <c r="S120" s="27" t="s">
        <v>245</v>
      </c>
      <c r="T120" s="27" t="s">
        <v>444</v>
      </c>
      <c r="U120" s="80"/>
    </row>
    <row r="121" spans="1:21" ht="13" thickBot="1">
      <c r="A121" s="27" t="s">
        <v>69</v>
      </c>
      <c r="B121" s="27" t="str">
        <f>IF(ISNA(VLOOKUP(Table3[[#This Row],[NPC]],#REF!,1,FALSE)),"No","Yes")</f>
        <v>Yes</v>
      </c>
      <c r="C121" s="27" t="str">
        <f>IF(ISNA(VLOOKUP(Table3[[#This Row],[NPC]],'PROC517 Delist NPCs'!B:B,1,FALSE)),"No","Yes")</f>
        <v>No</v>
      </c>
      <c r="D1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" s="27"/>
      <c r="F121" s="77" t="s">
        <v>96</v>
      </c>
      <c r="G121" s="78"/>
      <c r="H121" s="78"/>
      <c r="I121" s="79"/>
      <c r="J121" s="77" t="s">
        <v>97</v>
      </c>
      <c r="K121" s="79"/>
      <c r="L121" s="27" t="s">
        <v>445</v>
      </c>
      <c r="M121" s="27" t="s">
        <v>446</v>
      </c>
      <c r="N121" s="80"/>
      <c r="O121" s="27" t="s">
        <v>100</v>
      </c>
      <c r="P121" s="27" t="s">
        <v>131</v>
      </c>
      <c r="Q121" s="27" t="s">
        <v>108</v>
      </c>
      <c r="R121" s="27" t="s">
        <v>413</v>
      </c>
      <c r="S121" s="27" t="s">
        <v>245</v>
      </c>
      <c r="T121" s="27" t="s">
        <v>447</v>
      </c>
      <c r="U121" s="80"/>
    </row>
    <row r="122" spans="1:21" ht="13" thickBot="1">
      <c r="A122" s="27" t="s">
        <v>69</v>
      </c>
      <c r="B122" s="27" t="str">
        <f>IF(ISNA(VLOOKUP(Table3[[#This Row],[NPC]],#REF!,1,FALSE)),"No","Yes")</f>
        <v>Yes</v>
      </c>
      <c r="C122" s="27" t="str">
        <f>IF(ISNA(VLOOKUP(Table3[[#This Row],[NPC]],'PROC517 Delist NPCs'!B:B,1,FALSE)),"No","Yes")</f>
        <v>No</v>
      </c>
      <c r="D1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" s="27"/>
      <c r="F122" s="77" t="s">
        <v>96</v>
      </c>
      <c r="G122" s="78"/>
      <c r="H122" s="78"/>
      <c r="I122" s="79"/>
      <c r="J122" s="77" t="s">
        <v>97</v>
      </c>
      <c r="K122" s="79"/>
      <c r="L122" s="27" t="s">
        <v>448</v>
      </c>
      <c r="M122" s="27" t="s">
        <v>449</v>
      </c>
      <c r="N122" s="80"/>
      <c r="O122" s="27" t="s">
        <v>100</v>
      </c>
      <c r="P122" s="27" t="s">
        <v>113</v>
      </c>
      <c r="Q122" s="27" t="s">
        <v>108</v>
      </c>
      <c r="R122" s="27" t="s">
        <v>450</v>
      </c>
      <c r="S122" s="27" t="s">
        <v>154</v>
      </c>
      <c r="T122" s="27" t="s">
        <v>451</v>
      </c>
      <c r="U122" s="80"/>
    </row>
    <row r="123" spans="1:21" ht="13" thickBot="1">
      <c r="A123" s="27" t="s">
        <v>69</v>
      </c>
      <c r="B123" s="27" t="str">
        <f>IF(ISNA(VLOOKUP(Table3[[#This Row],[NPC]],#REF!,1,FALSE)),"No","Yes")</f>
        <v>Yes</v>
      </c>
      <c r="C123" s="27" t="str">
        <f>IF(ISNA(VLOOKUP(Table3[[#This Row],[NPC]],'PROC517 Delist NPCs'!B:B,1,FALSE)),"No","Yes")</f>
        <v>No</v>
      </c>
      <c r="D1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" s="27"/>
      <c r="F123" s="77" t="s">
        <v>96</v>
      </c>
      <c r="G123" s="78"/>
      <c r="H123" s="78"/>
      <c r="I123" s="79"/>
      <c r="J123" s="77" t="s">
        <v>97</v>
      </c>
      <c r="K123" s="79"/>
      <c r="L123" s="27" t="s">
        <v>452</v>
      </c>
      <c r="M123" s="27" t="s">
        <v>453</v>
      </c>
      <c r="N123" s="80"/>
      <c r="O123" s="27" t="s">
        <v>100</v>
      </c>
      <c r="P123" s="27" t="s">
        <v>131</v>
      </c>
      <c r="Q123" s="27" t="s">
        <v>108</v>
      </c>
      <c r="R123" s="27" t="s">
        <v>329</v>
      </c>
      <c r="S123" s="27" t="s">
        <v>245</v>
      </c>
      <c r="T123" s="27" t="s">
        <v>454</v>
      </c>
      <c r="U123" s="80"/>
    </row>
    <row r="124" spans="1:21" ht="13" thickBot="1">
      <c r="A124" s="27" t="s">
        <v>69</v>
      </c>
      <c r="B124" s="27" t="str">
        <f>IF(ISNA(VLOOKUP(Table3[[#This Row],[NPC]],#REF!,1,FALSE)),"No","Yes")</f>
        <v>Yes</v>
      </c>
      <c r="C124" s="27" t="str">
        <f>IF(ISNA(VLOOKUP(Table3[[#This Row],[NPC]],'PROC517 Delist NPCs'!B:B,1,FALSE)),"No","Yes")</f>
        <v>No</v>
      </c>
      <c r="D1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" s="27"/>
      <c r="F124" s="77" t="s">
        <v>96</v>
      </c>
      <c r="G124" s="78"/>
      <c r="H124" s="78"/>
      <c r="I124" s="79"/>
      <c r="J124" s="77" t="s">
        <v>97</v>
      </c>
      <c r="K124" s="79"/>
      <c r="L124" s="27" t="s">
        <v>455</v>
      </c>
      <c r="M124" s="27" t="s">
        <v>456</v>
      </c>
      <c r="N124" s="80"/>
      <c r="O124" s="27" t="s">
        <v>100</v>
      </c>
      <c r="P124" s="27" t="s">
        <v>113</v>
      </c>
      <c r="Q124" s="27" t="s">
        <v>108</v>
      </c>
      <c r="R124" s="27" t="s">
        <v>450</v>
      </c>
      <c r="S124" s="27" t="s">
        <v>154</v>
      </c>
      <c r="T124" s="27" t="s">
        <v>457</v>
      </c>
      <c r="U124" s="80"/>
    </row>
    <row r="125" spans="1:21" ht="13" thickBot="1">
      <c r="A125" s="27" t="s">
        <v>69</v>
      </c>
      <c r="B125" s="27" t="str">
        <f>IF(ISNA(VLOOKUP(Table3[[#This Row],[NPC]],#REF!,1,FALSE)),"No","Yes")</f>
        <v>Yes</v>
      </c>
      <c r="C125" s="27" t="str">
        <f>IF(ISNA(VLOOKUP(Table3[[#This Row],[NPC]],'PROC517 Delist NPCs'!B:B,1,FALSE)),"No","Yes")</f>
        <v>No</v>
      </c>
      <c r="D1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" s="27"/>
      <c r="F125" s="77" t="s">
        <v>96</v>
      </c>
      <c r="G125" s="78"/>
      <c r="H125" s="78"/>
      <c r="I125" s="79"/>
      <c r="J125" s="77" t="s">
        <v>97</v>
      </c>
      <c r="K125" s="79"/>
      <c r="L125" s="27" t="s">
        <v>458</v>
      </c>
      <c r="M125" s="27" t="s">
        <v>459</v>
      </c>
      <c r="N125" s="80"/>
      <c r="O125" s="27" t="s">
        <v>100</v>
      </c>
      <c r="P125" s="27" t="s">
        <v>131</v>
      </c>
      <c r="Q125" s="27" t="s">
        <v>108</v>
      </c>
      <c r="R125" s="27" t="s">
        <v>329</v>
      </c>
      <c r="S125" s="27" t="s">
        <v>245</v>
      </c>
      <c r="T125" s="27" t="s">
        <v>460</v>
      </c>
      <c r="U125" s="80"/>
    </row>
    <row r="126" spans="1:21" ht="13" thickBot="1">
      <c r="A126" s="27" t="s">
        <v>69</v>
      </c>
      <c r="B126" s="27" t="str">
        <f>IF(ISNA(VLOOKUP(Table3[[#This Row],[NPC]],#REF!,1,FALSE)),"No","Yes")</f>
        <v>Yes</v>
      </c>
      <c r="C126" s="27" t="str">
        <f>IF(ISNA(VLOOKUP(Table3[[#This Row],[NPC]],'PROC517 Delist NPCs'!B:B,1,FALSE)),"No","Yes")</f>
        <v>No</v>
      </c>
      <c r="D1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" s="27"/>
      <c r="F126" s="77" t="s">
        <v>96</v>
      </c>
      <c r="G126" s="78"/>
      <c r="H126" s="78"/>
      <c r="I126" s="79"/>
      <c r="J126" s="77" t="s">
        <v>97</v>
      </c>
      <c r="K126" s="79"/>
      <c r="L126" s="27" t="s">
        <v>461</v>
      </c>
      <c r="M126" s="27" t="s">
        <v>462</v>
      </c>
      <c r="N126" s="80"/>
      <c r="O126" s="27" t="s">
        <v>100</v>
      </c>
      <c r="P126" s="27" t="s">
        <v>131</v>
      </c>
      <c r="Q126" s="27" t="s">
        <v>108</v>
      </c>
      <c r="R126" s="27" t="s">
        <v>329</v>
      </c>
      <c r="S126" s="27" t="s">
        <v>245</v>
      </c>
      <c r="T126" s="27" t="s">
        <v>463</v>
      </c>
      <c r="U126" s="80"/>
    </row>
    <row r="127" spans="1:21" ht="13" thickBot="1">
      <c r="A127" s="27" t="s">
        <v>69</v>
      </c>
      <c r="B127" s="27" t="str">
        <f>IF(ISNA(VLOOKUP(Table3[[#This Row],[NPC]],#REF!,1,FALSE)),"No","Yes")</f>
        <v>Yes</v>
      </c>
      <c r="C127" s="27" t="str">
        <f>IF(ISNA(VLOOKUP(Table3[[#This Row],[NPC]],'PROC517 Delist NPCs'!B:B,1,FALSE)),"No","Yes")</f>
        <v>No</v>
      </c>
      <c r="D1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" s="27"/>
      <c r="F127" s="77" t="s">
        <v>96</v>
      </c>
      <c r="G127" s="78"/>
      <c r="H127" s="78"/>
      <c r="I127" s="79"/>
      <c r="J127" s="77" t="s">
        <v>97</v>
      </c>
      <c r="K127" s="79"/>
      <c r="L127" s="27" t="s">
        <v>464</v>
      </c>
      <c r="M127" s="27" t="s">
        <v>465</v>
      </c>
      <c r="N127" s="80"/>
      <c r="O127" s="27" t="s">
        <v>100</v>
      </c>
      <c r="P127" s="27" t="s">
        <v>113</v>
      </c>
      <c r="Q127" s="27" t="s">
        <v>108</v>
      </c>
      <c r="R127" s="27" t="s">
        <v>450</v>
      </c>
      <c r="S127" s="27" t="s">
        <v>154</v>
      </c>
      <c r="T127" s="27" t="s">
        <v>466</v>
      </c>
      <c r="U127" s="80"/>
    </row>
    <row r="128" spans="1:21" ht="13" thickBot="1">
      <c r="A128" s="27" t="s">
        <v>69</v>
      </c>
      <c r="B128" s="27" t="str">
        <f>IF(ISNA(VLOOKUP(Table3[[#This Row],[NPC]],#REF!,1,FALSE)),"No","Yes")</f>
        <v>Yes</v>
      </c>
      <c r="C128" s="27" t="str">
        <f>IF(ISNA(VLOOKUP(Table3[[#This Row],[NPC]],'PROC517 Delist NPCs'!B:B,1,FALSE)),"No","Yes")</f>
        <v>No</v>
      </c>
      <c r="D1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" s="27"/>
      <c r="F128" s="77" t="s">
        <v>96</v>
      </c>
      <c r="G128" s="78"/>
      <c r="H128" s="78"/>
      <c r="I128" s="79"/>
      <c r="J128" s="77" t="s">
        <v>97</v>
      </c>
      <c r="K128" s="79"/>
      <c r="L128" s="27" t="s">
        <v>467</v>
      </c>
      <c r="M128" s="27" t="s">
        <v>468</v>
      </c>
      <c r="N128" s="80"/>
      <c r="O128" s="27" t="s">
        <v>100</v>
      </c>
      <c r="P128" s="27" t="s">
        <v>113</v>
      </c>
      <c r="Q128" s="27" t="s">
        <v>132</v>
      </c>
      <c r="R128" s="27" t="s">
        <v>450</v>
      </c>
      <c r="S128" s="27" t="s">
        <v>154</v>
      </c>
      <c r="T128" s="27" t="s">
        <v>451</v>
      </c>
      <c r="U128" s="80"/>
    </row>
    <row r="129" spans="1:21" ht="13" thickBot="1">
      <c r="A129" s="27" t="s">
        <v>69</v>
      </c>
      <c r="B129" s="27" t="str">
        <f>IF(ISNA(VLOOKUP(Table3[[#This Row],[NPC]],#REF!,1,FALSE)),"No","Yes")</f>
        <v>Yes</v>
      </c>
      <c r="C129" s="27" t="str">
        <f>IF(ISNA(VLOOKUP(Table3[[#This Row],[NPC]],'PROC517 Delist NPCs'!B:B,1,FALSE)),"No","Yes")</f>
        <v>No</v>
      </c>
      <c r="D1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" s="27"/>
      <c r="F129" s="77" t="s">
        <v>96</v>
      </c>
      <c r="G129" s="78"/>
      <c r="H129" s="78"/>
      <c r="I129" s="79"/>
      <c r="J129" s="77" t="s">
        <v>97</v>
      </c>
      <c r="K129" s="79"/>
      <c r="L129" s="27" t="s">
        <v>469</v>
      </c>
      <c r="M129" s="27" t="s">
        <v>470</v>
      </c>
      <c r="N129" s="80"/>
      <c r="O129" s="27" t="s">
        <v>100</v>
      </c>
      <c r="P129" s="27" t="s">
        <v>131</v>
      </c>
      <c r="Q129" s="27" t="s">
        <v>132</v>
      </c>
      <c r="R129" s="27" t="s">
        <v>329</v>
      </c>
      <c r="S129" s="27" t="s">
        <v>245</v>
      </c>
      <c r="T129" s="27" t="s">
        <v>471</v>
      </c>
      <c r="U129" s="80"/>
    </row>
    <row r="130" spans="1:21" ht="13" thickBot="1">
      <c r="A130" s="27" t="s">
        <v>69</v>
      </c>
      <c r="B130" s="27" t="str">
        <f>IF(ISNA(VLOOKUP(Table3[[#This Row],[NPC]],#REF!,1,FALSE)),"No","Yes")</f>
        <v>Yes</v>
      </c>
      <c r="C130" s="27" t="str">
        <f>IF(ISNA(VLOOKUP(Table3[[#This Row],[NPC]],'PROC517 Delist NPCs'!B:B,1,FALSE)),"No","Yes")</f>
        <v>No</v>
      </c>
      <c r="D1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" s="27"/>
      <c r="F130" s="77" t="s">
        <v>96</v>
      </c>
      <c r="G130" s="78"/>
      <c r="H130" s="78"/>
      <c r="I130" s="79"/>
      <c r="J130" s="77" t="s">
        <v>97</v>
      </c>
      <c r="K130" s="79"/>
      <c r="L130" s="27" t="s">
        <v>472</v>
      </c>
      <c r="M130" s="27" t="s">
        <v>473</v>
      </c>
      <c r="N130" s="80"/>
      <c r="O130" s="27" t="s">
        <v>100</v>
      </c>
      <c r="P130" s="27" t="s">
        <v>113</v>
      </c>
      <c r="Q130" s="27" t="s">
        <v>132</v>
      </c>
      <c r="R130" s="27" t="s">
        <v>450</v>
      </c>
      <c r="S130" s="27" t="s">
        <v>154</v>
      </c>
      <c r="T130" s="27" t="s">
        <v>457</v>
      </c>
      <c r="U130" s="80"/>
    </row>
    <row r="131" spans="1:21" ht="13" thickBot="1">
      <c r="A131" s="27" t="s">
        <v>69</v>
      </c>
      <c r="B131" s="27" t="str">
        <f>IF(ISNA(VLOOKUP(Table3[[#This Row],[NPC]],#REF!,1,FALSE)),"No","Yes")</f>
        <v>Yes</v>
      </c>
      <c r="C131" s="27" t="str">
        <f>IF(ISNA(VLOOKUP(Table3[[#This Row],[NPC]],'PROC517 Delist NPCs'!B:B,1,FALSE)),"No","Yes")</f>
        <v>No</v>
      </c>
      <c r="D1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" s="27"/>
      <c r="F131" s="77" t="s">
        <v>96</v>
      </c>
      <c r="G131" s="78"/>
      <c r="H131" s="78"/>
      <c r="I131" s="79"/>
      <c r="J131" s="77" t="s">
        <v>97</v>
      </c>
      <c r="K131" s="79"/>
      <c r="L131" s="27" t="s">
        <v>474</v>
      </c>
      <c r="M131" s="27" t="s">
        <v>475</v>
      </c>
      <c r="N131" s="80"/>
      <c r="O131" s="27" t="s">
        <v>100</v>
      </c>
      <c r="P131" s="27" t="s">
        <v>113</v>
      </c>
      <c r="Q131" s="27" t="s">
        <v>132</v>
      </c>
      <c r="R131" s="27" t="s">
        <v>450</v>
      </c>
      <c r="S131" s="27" t="s">
        <v>154</v>
      </c>
      <c r="T131" s="27" t="s">
        <v>466</v>
      </c>
      <c r="U131" s="80"/>
    </row>
    <row r="132" spans="1:21" ht="13" thickBot="1">
      <c r="A132" s="27" t="s">
        <v>69</v>
      </c>
      <c r="B132" s="27" t="str">
        <f>IF(ISNA(VLOOKUP(Table3[[#This Row],[NPC]],#REF!,1,FALSE)),"No","Yes")</f>
        <v>Yes</v>
      </c>
      <c r="C132" s="27" t="str">
        <f>IF(ISNA(VLOOKUP(Table3[[#This Row],[NPC]],'PROC517 Delist NPCs'!B:B,1,FALSE)),"No","Yes")</f>
        <v>No</v>
      </c>
      <c r="D1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" s="27"/>
      <c r="F132" s="77" t="s">
        <v>96</v>
      </c>
      <c r="G132" s="78"/>
      <c r="H132" s="78"/>
      <c r="I132" s="79"/>
      <c r="J132" s="77" t="s">
        <v>97</v>
      </c>
      <c r="K132" s="79"/>
      <c r="L132" s="27" t="s">
        <v>476</v>
      </c>
      <c r="M132" s="27" t="s">
        <v>477</v>
      </c>
      <c r="N132" s="80"/>
      <c r="O132" s="27" t="s">
        <v>100</v>
      </c>
      <c r="P132" s="27" t="s">
        <v>131</v>
      </c>
      <c r="Q132" s="27" t="s">
        <v>108</v>
      </c>
      <c r="R132" s="27" t="s">
        <v>478</v>
      </c>
      <c r="S132" s="27" t="s">
        <v>301</v>
      </c>
      <c r="T132" s="27" t="s">
        <v>479</v>
      </c>
      <c r="U132" s="80"/>
    </row>
    <row r="133" spans="1:21" ht="13" thickBot="1">
      <c r="A133" s="27" t="s">
        <v>69</v>
      </c>
      <c r="B133" s="27" t="str">
        <f>IF(ISNA(VLOOKUP(Table3[[#This Row],[NPC]],#REF!,1,FALSE)),"No","Yes")</f>
        <v>Yes</v>
      </c>
      <c r="C133" s="27" t="str">
        <f>IF(ISNA(VLOOKUP(Table3[[#This Row],[NPC]],'PROC517 Delist NPCs'!B:B,1,FALSE)),"No","Yes")</f>
        <v>No</v>
      </c>
      <c r="D1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" s="27"/>
      <c r="F133" s="77" t="s">
        <v>96</v>
      </c>
      <c r="G133" s="78"/>
      <c r="H133" s="78"/>
      <c r="I133" s="79"/>
      <c r="J133" s="77" t="s">
        <v>97</v>
      </c>
      <c r="K133" s="79"/>
      <c r="L133" s="27" t="s">
        <v>480</v>
      </c>
      <c r="M133" s="27" t="s">
        <v>481</v>
      </c>
      <c r="N133" s="80"/>
      <c r="O133" s="27" t="s">
        <v>100</v>
      </c>
      <c r="P133" s="27" t="s">
        <v>131</v>
      </c>
      <c r="Q133" s="27" t="s">
        <v>108</v>
      </c>
      <c r="R133" s="27" t="s">
        <v>413</v>
      </c>
      <c r="S133" s="27" t="s">
        <v>154</v>
      </c>
      <c r="T133" s="27" t="s">
        <v>482</v>
      </c>
      <c r="U133" s="80"/>
    </row>
    <row r="134" spans="1:21" ht="13" thickBot="1">
      <c r="A134" s="27" t="s">
        <v>69</v>
      </c>
      <c r="B134" s="27" t="str">
        <f>IF(ISNA(VLOOKUP(Table3[[#This Row],[NPC]],#REF!,1,FALSE)),"No","Yes")</f>
        <v>Yes</v>
      </c>
      <c r="C134" s="27" t="str">
        <f>IF(ISNA(VLOOKUP(Table3[[#This Row],[NPC]],'PROC517 Delist NPCs'!B:B,1,FALSE)),"No","Yes")</f>
        <v>No</v>
      </c>
      <c r="D1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" s="27"/>
      <c r="F134" s="77" t="s">
        <v>96</v>
      </c>
      <c r="G134" s="78"/>
      <c r="H134" s="78"/>
      <c r="I134" s="79"/>
      <c r="J134" s="77" t="s">
        <v>97</v>
      </c>
      <c r="K134" s="79"/>
      <c r="L134" s="27" t="s">
        <v>483</v>
      </c>
      <c r="M134" s="27" t="s">
        <v>484</v>
      </c>
      <c r="N134" s="80"/>
      <c r="O134" s="27" t="s">
        <v>100</v>
      </c>
      <c r="P134" s="27" t="s">
        <v>131</v>
      </c>
      <c r="Q134" s="27" t="s">
        <v>108</v>
      </c>
      <c r="R134" s="27" t="s">
        <v>413</v>
      </c>
      <c r="S134" s="27" t="s">
        <v>154</v>
      </c>
      <c r="T134" s="27" t="s">
        <v>485</v>
      </c>
      <c r="U134" s="80"/>
    </row>
    <row r="135" spans="1:21" ht="13" thickBot="1">
      <c r="A135" s="27" t="s">
        <v>69</v>
      </c>
      <c r="B135" s="27" t="str">
        <f>IF(ISNA(VLOOKUP(Table3[[#This Row],[NPC]],#REF!,1,FALSE)),"No","Yes")</f>
        <v>Yes</v>
      </c>
      <c r="C135" s="27" t="str">
        <f>IF(ISNA(VLOOKUP(Table3[[#This Row],[NPC]],'PROC517 Delist NPCs'!B:B,1,FALSE)),"No","Yes")</f>
        <v>No</v>
      </c>
      <c r="D1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" s="27"/>
      <c r="F135" s="77" t="s">
        <v>96</v>
      </c>
      <c r="G135" s="78"/>
      <c r="H135" s="78"/>
      <c r="I135" s="79"/>
      <c r="J135" s="77" t="s">
        <v>97</v>
      </c>
      <c r="K135" s="79"/>
      <c r="L135" s="27" t="s">
        <v>486</v>
      </c>
      <c r="M135" s="27" t="s">
        <v>487</v>
      </c>
      <c r="N135" s="80"/>
      <c r="O135" s="27" t="s">
        <v>100</v>
      </c>
      <c r="P135" s="27" t="s">
        <v>131</v>
      </c>
      <c r="Q135" s="27" t="s">
        <v>108</v>
      </c>
      <c r="R135" s="27" t="s">
        <v>413</v>
      </c>
      <c r="S135" s="27" t="s">
        <v>154</v>
      </c>
      <c r="T135" s="27" t="s">
        <v>488</v>
      </c>
      <c r="U135" s="80"/>
    </row>
    <row r="136" spans="1:21" ht="13" thickBot="1">
      <c r="A136" s="27" t="s">
        <v>69</v>
      </c>
      <c r="B136" s="27" t="str">
        <f>IF(ISNA(VLOOKUP(Table3[[#This Row],[NPC]],#REF!,1,FALSE)),"No","Yes")</f>
        <v>Yes</v>
      </c>
      <c r="C136" s="27" t="str">
        <f>IF(ISNA(VLOOKUP(Table3[[#This Row],[NPC]],'PROC517 Delist NPCs'!B:B,1,FALSE)),"No","Yes")</f>
        <v>No</v>
      </c>
      <c r="D1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" s="27"/>
      <c r="F136" s="77" t="s">
        <v>96</v>
      </c>
      <c r="G136" s="78"/>
      <c r="H136" s="78"/>
      <c r="I136" s="79"/>
      <c r="J136" s="77" t="s">
        <v>97</v>
      </c>
      <c r="K136" s="79"/>
      <c r="L136" s="27" t="s">
        <v>489</v>
      </c>
      <c r="M136" s="27" t="s">
        <v>490</v>
      </c>
      <c r="N136" s="80"/>
      <c r="O136" s="27" t="s">
        <v>100</v>
      </c>
      <c r="P136" s="27" t="s">
        <v>131</v>
      </c>
      <c r="Q136" s="27" t="s">
        <v>108</v>
      </c>
      <c r="R136" s="27" t="s">
        <v>413</v>
      </c>
      <c r="S136" s="27" t="s">
        <v>154</v>
      </c>
      <c r="T136" s="27" t="s">
        <v>491</v>
      </c>
      <c r="U136" s="80"/>
    </row>
    <row r="137" spans="1:21" ht="13" hidden="1" thickBot="1">
      <c r="A137" s="27" t="s">
        <v>68</v>
      </c>
      <c r="B137" s="27" t="str">
        <f>IF(ISNA(VLOOKUP(Table3[[#This Row],[NPC]],#REF!,1,FALSE)),"No","Yes")</f>
        <v>Yes</v>
      </c>
      <c r="C137" s="27" t="str">
        <f>IF(ISNA(VLOOKUP(Table3[[#This Row],[NPC]],'PROC517 Delist NPCs'!B:B,1,FALSE)),"No","Yes")</f>
        <v>No</v>
      </c>
      <c r="D1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" s="27"/>
      <c r="F137" s="77" t="s">
        <v>96</v>
      </c>
      <c r="G137" s="78"/>
      <c r="H137" s="78"/>
      <c r="I137" s="79"/>
      <c r="J137" s="77" t="s">
        <v>97</v>
      </c>
      <c r="K137" s="79"/>
      <c r="L137" s="27" t="s">
        <v>492</v>
      </c>
      <c r="M137" s="27" t="s">
        <v>493</v>
      </c>
      <c r="N137" s="80"/>
      <c r="O137" s="27" t="s">
        <v>100</v>
      </c>
      <c r="P137" s="27" t="s">
        <v>131</v>
      </c>
      <c r="Q137" s="27" t="s">
        <v>108</v>
      </c>
      <c r="R137" s="27" t="s">
        <v>413</v>
      </c>
      <c r="S137" s="27" t="s">
        <v>154</v>
      </c>
      <c r="T137" s="27" t="s">
        <v>494</v>
      </c>
      <c r="U137" s="80"/>
    </row>
    <row r="138" spans="1:21" ht="13" hidden="1" thickBot="1">
      <c r="A138" s="27" t="s">
        <v>68</v>
      </c>
      <c r="B138" s="27" t="str">
        <f>IF(ISNA(VLOOKUP(Table3[[#This Row],[NPC]],#REF!,1,FALSE)),"No","Yes")</f>
        <v>Yes</v>
      </c>
      <c r="C138" s="27" t="str">
        <f>IF(ISNA(VLOOKUP(Table3[[#This Row],[NPC]],'PROC517 Delist NPCs'!B:B,1,FALSE)),"No","Yes")</f>
        <v>No</v>
      </c>
      <c r="D1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" s="27"/>
      <c r="F138" s="77" t="s">
        <v>96</v>
      </c>
      <c r="G138" s="78"/>
      <c r="H138" s="78"/>
      <c r="I138" s="79"/>
      <c r="J138" s="77" t="s">
        <v>97</v>
      </c>
      <c r="K138" s="79"/>
      <c r="L138" s="27" t="s">
        <v>495</v>
      </c>
      <c r="M138" s="27" t="s">
        <v>496</v>
      </c>
      <c r="N138" s="80"/>
      <c r="O138" s="27" t="s">
        <v>100</v>
      </c>
      <c r="P138" s="27" t="s">
        <v>131</v>
      </c>
      <c r="Q138" s="27" t="s">
        <v>108</v>
      </c>
      <c r="R138" s="27" t="s">
        <v>413</v>
      </c>
      <c r="S138" s="27" t="s">
        <v>154</v>
      </c>
      <c r="T138" s="27" t="s">
        <v>494</v>
      </c>
      <c r="U138" s="80"/>
    </row>
    <row r="139" spans="1:21" ht="13" thickBot="1">
      <c r="A139" s="27" t="s">
        <v>69</v>
      </c>
      <c r="B139" s="27" t="str">
        <f>IF(ISNA(VLOOKUP(Table3[[#This Row],[NPC]],#REF!,1,FALSE)),"No","Yes")</f>
        <v>Yes</v>
      </c>
      <c r="C139" s="27" t="str">
        <f>IF(ISNA(VLOOKUP(Table3[[#This Row],[NPC]],'PROC517 Delist NPCs'!B:B,1,FALSE)),"No","Yes")</f>
        <v>No</v>
      </c>
      <c r="D1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" s="27"/>
      <c r="F139" s="77" t="s">
        <v>96</v>
      </c>
      <c r="G139" s="78"/>
      <c r="H139" s="78"/>
      <c r="I139" s="79"/>
      <c r="J139" s="77" t="s">
        <v>97</v>
      </c>
      <c r="K139" s="79"/>
      <c r="L139" s="27" t="s">
        <v>497</v>
      </c>
      <c r="M139" s="27" t="s">
        <v>498</v>
      </c>
      <c r="N139" s="80"/>
      <c r="O139" s="27" t="s">
        <v>100</v>
      </c>
      <c r="P139" s="27" t="s">
        <v>299</v>
      </c>
      <c r="Q139" s="27" t="s">
        <v>132</v>
      </c>
      <c r="R139" s="27" t="s">
        <v>499</v>
      </c>
      <c r="S139" s="27" t="s">
        <v>245</v>
      </c>
      <c r="T139" s="27" t="s">
        <v>500</v>
      </c>
      <c r="U139" s="80"/>
    </row>
    <row r="140" spans="1:21" ht="13" thickBot="1">
      <c r="A140" s="27" t="s">
        <v>69</v>
      </c>
      <c r="B140" s="27" t="str">
        <f>IF(ISNA(VLOOKUP(Table3[[#This Row],[NPC]],#REF!,1,FALSE)),"No","Yes")</f>
        <v>Yes</v>
      </c>
      <c r="C140" s="27" t="str">
        <f>IF(ISNA(VLOOKUP(Table3[[#This Row],[NPC]],'PROC517 Delist NPCs'!B:B,1,FALSE)),"No","Yes")</f>
        <v>No</v>
      </c>
      <c r="D1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" s="27"/>
      <c r="F140" s="77" t="s">
        <v>96</v>
      </c>
      <c r="G140" s="78"/>
      <c r="H140" s="78"/>
      <c r="I140" s="79"/>
      <c r="J140" s="77" t="s">
        <v>97</v>
      </c>
      <c r="K140" s="79"/>
      <c r="L140" s="27" t="s">
        <v>501</v>
      </c>
      <c r="M140" s="27" t="s">
        <v>502</v>
      </c>
      <c r="N140" s="80"/>
      <c r="O140" s="27" t="s">
        <v>100</v>
      </c>
      <c r="P140" s="27" t="s">
        <v>299</v>
      </c>
      <c r="Q140" s="27" t="s">
        <v>108</v>
      </c>
      <c r="R140" s="27" t="s">
        <v>499</v>
      </c>
      <c r="S140" s="27" t="s">
        <v>245</v>
      </c>
      <c r="T140" s="27" t="s">
        <v>503</v>
      </c>
      <c r="U140" s="80"/>
    </row>
    <row r="141" spans="1:21" ht="13" thickBot="1">
      <c r="A141" s="27" t="s">
        <v>69</v>
      </c>
      <c r="B141" s="27" t="str">
        <f>IF(ISNA(VLOOKUP(Table3[[#This Row],[NPC]],#REF!,1,FALSE)),"No","Yes")</f>
        <v>Yes</v>
      </c>
      <c r="C141" s="27" t="str">
        <f>IF(ISNA(VLOOKUP(Table3[[#This Row],[NPC]],'PROC517 Delist NPCs'!B:B,1,FALSE)),"No","Yes")</f>
        <v>No</v>
      </c>
      <c r="D1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" s="27"/>
      <c r="F141" s="77" t="s">
        <v>96</v>
      </c>
      <c r="G141" s="78"/>
      <c r="H141" s="78"/>
      <c r="I141" s="79"/>
      <c r="J141" s="77" t="s">
        <v>97</v>
      </c>
      <c r="K141" s="79"/>
      <c r="L141" s="27" t="s">
        <v>504</v>
      </c>
      <c r="M141" s="27" t="s">
        <v>505</v>
      </c>
      <c r="N141" s="80"/>
      <c r="O141" s="27" t="s">
        <v>100</v>
      </c>
      <c r="P141" s="27" t="s">
        <v>299</v>
      </c>
      <c r="Q141" s="27" t="s">
        <v>132</v>
      </c>
      <c r="R141" s="27" t="s">
        <v>499</v>
      </c>
      <c r="S141" s="27" t="s">
        <v>245</v>
      </c>
      <c r="T141" s="27" t="s">
        <v>506</v>
      </c>
      <c r="U141" s="80"/>
    </row>
    <row r="142" spans="1:21" ht="13" thickBot="1">
      <c r="A142" s="27" t="s">
        <v>69</v>
      </c>
      <c r="B142" s="27" t="str">
        <f>IF(ISNA(VLOOKUP(Table3[[#This Row],[NPC]],#REF!,1,FALSE)),"No","Yes")</f>
        <v>Yes</v>
      </c>
      <c r="C142" s="27" t="str">
        <f>IF(ISNA(VLOOKUP(Table3[[#This Row],[NPC]],'PROC517 Delist NPCs'!B:B,1,FALSE)),"No","Yes")</f>
        <v>No</v>
      </c>
      <c r="D1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2" s="27"/>
      <c r="F142" s="77" t="s">
        <v>96</v>
      </c>
      <c r="G142" s="78"/>
      <c r="H142" s="78"/>
      <c r="I142" s="79"/>
      <c r="J142" s="77" t="s">
        <v>97</v>
      </c>
      <c r="K142" s="79"/>
      <c r="L142" s="27" t="s">
        <v>507</v>
      </c>
      <c r="M142" s="27" t="s">
        <v>508</v>
      </c>
      <c r="N142" s="80"/>
      <c r="O142" s="27" t="s">
        <v>100</v>
      </c>
      <c r="P142" s="27" t="s">
        <v>299</v>
      </c>
      <c r="Q142" s="27" t="s">
        <v>132</v>
      </c>
      <c r="R142" s="27" t="s">
        <v>499</v>
      </c>
      <c r="S142" s="27" t="s">
        <v>245</v>
      </c>
      <c r="T142" s="27" t="s">
        <v>509</v>
      </c>
      <c r="U142" s="80"/>
    </row>
    <row r="143" spans="1:21" ht="13" thickBot="1">
      <c r="A143" s="27" t="s">
        <v>69</v>
      </c>
      <c r="B143" s="27" t="str">
        <f>IF(ISNA(VLOOKUP(Table3[[#This Row],[NPC]],#REF!,1,FALSE)),"No","Yes")</f>
        <v>Yes</v>
      </c>
      <c r="C143" s="27" t="str">
        <f>IF(ISNA(VLOOKUP(Table3[[#This Row],[NPC]],'PROC517 Delist NPCs'!B:B,1,FALSE)),"No","Yes")</f>
        <v>No</v>
      </c>
      <c r="D1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3" s="27"/>
      <c r="F143" s="77" t="s">
        <v>96</v>
      </c>
      <c r="G143" s="78"/>
      <c r="H143" s="78"/>
      <c r="I143" s="79"/>
      <c r="J143" s="77" t="s">
        <v>97</v>
      </c>
      <c r="K143" s="79"/>
      <c r="L143" s="27" t="s">
        <v>510</v>
      </c>
      <c r="M143" s="27" t="s">
        <v>511</v>
      </c>
      <c r="N143" s="80"/>
      <c r="O143" s="27" t="s">
        <v>100</v>
      </c>
      <c r="P143" s="27" t="s">
        <v>299</v>
      </c>
      <c r="Q143" s="27" t="s">
        <v>132</v>
      </c>
      <c r="R143" s="27" t="s">
        <v>512</v>
      </c>
      <c r="S143" s="27" t="s">
        <v>245</v>
      </c>
      <c r="T143" s="27" t="s">
        <v>513</v>
      </c>
      <c r="U143" s="80"/>
    </row>
    <row r="144" spans="1:21" ht="13" thickBot="1">
      <c r="A144" s="27" t="s">
        <v>69</v>
      </c>
      <c r="B144" s="27" t="str">
        <f>IF(ISNA(VLOOKUP(Table3[[#This Row],[NPC]],#REF!,1,FALSE)),"No","Yes")</f>
        <v>Yes</v>
      </c>
      <c r="C144" s="27" t="str">
        <f>IF(ISNA(VLOOKUP(Table3[[#This Row],[NPC]],'PROC517 Delist NPCs'!B:B,1,FALSE)),"No","Yes")</f>
        <v>No</v>
      </c>
      <c r="D1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4" s="27"/>
      <c r="F144" s="77" t="s">
        <v>96</v>
      </c>
      <c r="G144" s="78"/>
      <c r="H144" s="78"/>
      <c r="I144" s="79"/>
      <c r="J144" s="77" t="s">
        <v>97</v>
      </c>
      <c r="K144" s="79"/>
      <c r="L144" s="27" t="s">
        <v>514</v>
      </c>
      <c r="M144" s="27" t="s">
        <v>515</v>
      </c>
      <c r="N144" s="80"/>
      <c r="O144" s="27" t="s">
        <v>100</v>
      </c>
      <c r="P144" s="27" t="s">
        <v>299</v>
      </c>
      <c r="Q144" s="27" t="s">
        <v>132</v>
      </c>
      <c r="R144" s="27" t="s">
        <v>512</v>
      </c>
      <c r="S144" s="27" t="s">
        <v>245</v>
      </c>
      <c r="T144" s="27" t="s">
        <v>516</v>
      </c>
      <c r="U144" s="80"/>
    </row>
    <row r="145" spans="1:21" ht="13" thickBot="1">
      <c r="A145" s="27" t="s">
        <v>69</v>
      </c>
      <c r="B145" s="27" t="str">
        <f>IF(ISNA(VLOOKUP(Table3[[#This Row],[NPC]],#REF!,1,FALSE)),"No","Yes")</f>
        <v>Yes</v>
      </c>
      <c r="C145" s="27" t="str">
        <f>IF(ISNA(VLOOKUP(Table3[[#This Row],[NPC]],'PROC517 Delist NPCs'!B:B,1,FALSE)),"No","Yes")</f>
        <v>No</v>
      </c>
      <c r="D1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5" s="27"/>
      <c r="F145" s="77" t="s">
        <v>96</v>
      </c>
      <c r="G145" s="78"/>
      <c r="H145" s="78"/>
      <c r="I145" s="79"/>
      <c r="J145" s="77" t="s">
        <v>97</v>
      </c>
      <c r="K145" s="79"/>
      <c r="L145" s="27" t="s">
        <v>517</v>
      </c>
      <c r="M145" s="27" t="s">
        <v>518</v>
      </c>
      <c r="N145" s="80"/>
      <c r="O145" s="27" t="s">
        <v>100</v>
      </c>
      <c r="P145" s="27" t="s">
        <v>299</v>
      </c>
      <c r="Q145" s="27" t="s">
        <v>132</v>
      </c>
      <c r="R145" s="27" t="s">
        <v>512</v>
      </c>
      <c r="S145" s="27" t="s">
        <v>245</v>
      </c>
      <c r="T145" s="27" t="s">
        <v>519</v>
      </c>
      <c r="U145" s="80"/>
    </row>
    <row r="146" spans="1:21" ht="13" thickBot="1">
      <c r="A146" s="27" t="s">
        <v>69</v>
      </c>
      <c r="B146" s="27" t="str">
        <f>IF(ISNA(VLOOKUP(Table3[[#This Row],[NPC]],#REF!,1,FALSE)),"No","Yes")</f>
        <v>Yes</v>
      </c>
      <c r="C146" s="27" t="str">
        <f>IF(ISNA(VLOOKUP(Table3[[#This Row],[NPC]],'PROC517 Delist NPCs'!B:B,1,FALSE)),"No","Yes")</f>
        <v>No</v>
      </c>
      <c r="D1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6" s="27"/>
      <c r="F146" s="77" t="s">
        <v>96</v>
      </c>
      <c r="G146" s="78"/>
      <c r="H146" s="78"/>
      <c r="I146" s="79"/>
      <c r="J146" s="77" t="s">
        <v>97</v>
      </c>
      <c r="K146" s="79"/>
      <c r="L146" s="27" t="s">
        <v>520</v>
      </c>
      <c r="M146" s="27" t="s">
        <v>521</v>
      </c>
      <c r="N146" s="80"/>
      <c r="O146" s="27" t="s">
        <v>100</v>
      </c>
      <c r="P146" s="27" t="s">
        <v>299</v>
      </c>
      <c r="Q146" s="27" t="s">
        <v>132</v>
      </c>
      <c r="R146" s="27" t="s">
        <v>512</v>
      </c>
      <c r="S146" s="27" t="s">
        <v>245</v>
      </c>
      <c r="T146" s="27" t="s">
        <v>522</v>
      </c>
      <c r="U146" s="80"/>
    </row>
    <row r="147" spans="1:21" ht="13" thickBot="1">
      <c r="A147" s="27" t="s">
        <v>69</v>
      </c>
      <c r="B147" s="27" t="str">
        <f>IF(ISNA(VLOOKUP(Table3[[#This Row],[NPC]],#REF!,1,FALSE)),"No","Yes")</f>
        <v>Yes</v>
      </c>
      <c r="C147" s="27" t="str">
        <f>IF(ISNA(VLOOKUP(Table3[[#This Row],[NPC]],'PROC517 Delist NPCs'!B:B,1,FALSE)),"No","Yes")</f>
        <v>No</v>
      </c>
      <c r="D1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7" s="27"/>
      <c r="F147" s="77" t="s">
        <v>96</v>
      </c>
      <c r="G147" s="78"/>
      <c r="H147" s="78"/>
      <c r="I147" s="79"/>
      <c r="J147" s="77" t="s">
        <v>97</v>
      </c>
      <c r="K147" s="79"/>
      <c r="L147" s="27" t="s">
        <v>523</v>
      </c>
      <c r="M147" s="27" t="s">
        <v>524</v>
      </c>
      <c r="N147" s="80"/>
      <c r="O147" s="27" t="s">
        <v>100</v>
      </c>
      <c r="P147" s="27" t="s">
        <v>299</v>
      </c>
      <c r="Q147" s="27" t="s">
        <v>132</v>
      </c>
      <c r="R147" s="27" t="s">
        <v>525</v>
      </c>
      <c r="S147" s="27" t="s">
        <v>390</v>
      </c>
      <c r="T147" s="27" t="s">
        <v>526</v>
      </c>
      <c r="U147" s="80"/>
    </row>
    <row r="148" spans="1:21" ht="13" hidden="1" thickBot="1">
      <c r="A148" s="27" t="s">
        <v>68</v>
      </c>
      <c r="B148" s="27" t="str">
        <f>IF(ISNA(VLOOKUP(Table3[[#This Row],[NPC]],#REF!,1,FALSE)),"No","Yes")</f>
        <v>Yes</v>
      </c>
      <c r="C148" s="27" t="str">
        <f>IF(ISNA(VLOOKUP(Table3[[#This Row],[NPC]],'PROC517 Delist NPCs'!B:B,1,FALSE)),"No","Yes")</f>
        <v>No</v>
      </c>
      <c r="D1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8" s="27"/>
      <c r="F148" s="77" t="s">
        <v>96</v>
      </c>
      <c r="G148" s="78"/>
      <c r="H148" s="78"/>
      <c r="I148" s="79"/>
      <c r="J148" s="77" t="s">
        <v>97</v>
      </c>
      <c r="K148" s="79"/>
      <c r="L148" s="27" t="s">
        <v>527</v>
      </c>
      <c r="M148" s="27" t="s">
        <v>528</v>
      </c>
      <c r="N148" s="80"/>
      <c r="O148" s="27" t="s">
        <v>100</v>
      </c>
      <c r="P148" s="27" t="s">
        <v>299</v>
      </c>
      <c r="Q148" s="27" t="s">
        <v>132</v>
      </c>
      <c r="R148" s="27" t="s">
        <v>525</v>
      </c>
      <c r="S148" s="27" t="s">
        <v>390</v>
      </c>
      <c r="T148" s="27" t="s">
        <v>529</v>
      </c>
      <c r="U148" s="80"/>
    </row>
    <row r="149" spans="1:21" ht="13" thickBot="1">
      <c r="A149" s="27" t="s">
        <v>69</v>
      </c>
      <c r="B149" s="27" t="str">
        <f>IF(ISNA(VLOOKUP(Table3[[#This Row],[NPC]],#REF!,1,FALSE)),"No","Yes")</f>
        <v>Yes</v>
      </c>
      <c r="C149" s="27" t="str">
        <f>IF(ISNA(VLOOKUP(Table3[[#This Row],[NPC]],'PROC517 Delist NPCs'!B:B,1,FALSE)),"No","Yes")</f>
        <v>No</v>
      </c>
      <c r="D1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9" s="27"/>
      <c r="F149" s="77" t="s">
        <v>96</v>
      </c>
      <c r="G149" s="78"/>
      <c r="H149" s="78"/>
      <c r="I149" s="79"/>
      <c r="J149" s="77" t="s">
        <v>97</v>
      </c>
      <c r="K149" s="79"/>
      <c r="L149" s="27" t="s">
        <v>530</v>
      </c>
      <c r="M149" s="27" t="s">
        <v>531</v>
      </c>
      <c r="N149" s="80"/>
      <c r="O149" s="27" t="s">
        <v>100</v>
      </c>
      <c r="P149" s="27" t="s">
        <v>299</v>
      </c>
      <c r="Q149" s="27" t="s">
        <v>132</v>
      </c>
      <c r="R149" s="27" t="s">
        <v>525</v>
      </c>
      <c r="S149" s="27" t="s">
        <v>390</v>
      </c>
      <c r="T149" s="27" t="s">
        <v>532</v>
      </c>
      <c r="U149" s="80"/>
    </row>
    <row r="150" spans="1:21" ht="13" thickBot="1">
      <c r="A150" s="27" t="s">
        <v>69</v>
      </c>
      <c r="B150" s="27" t="str">
        <f>IF(ISNA(VLOOKUP(Table3[[#This Row],[NPC]],#REF!,1,FALSE)),"No","Yes")</f>
        <v>Yes</v>
      </c>
      <c r="C150" s="27" t="str">
        <f>IF(ISNA(VLOOKUP(Table3[[#This Row],[NPC]],'PROC517 Delist NPCs'!B:B,1,FALSE)),"No","Yes")</f>
        <v>No</v>
      </c>
      <c r="D1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0" s="27"/>
      <c r="F150" s="77" t="s">
        <v>96</v>
      </c>
      <c r="G150" s="78"/>
      <c r="H150" s="78"/>
      <c r="I150" s="79"/>
      <c r="J150" s="77" t="s">
        <v>97</v>
      </c>
      <c r="K150" s="79"/>
      <c r="L150" s="27" t="s">
        <v>533</v>
      </c>
      <c r="M150" s="27" t="s">
        <v>534</v>
      </c>
      <c r="N150" s="80"/>
      <c r="O150" s="27" t="s">
        <v>100</v>
      </c>
      <c r="P150" s="27" t="s">
        <v>299</v>
      </c>
      <c r="Q150" s="27" t="s">
        <v>132</v>
      </c>
      <c r="R150" s="27" t="s">
        <v>525</v>
      </c>
      <c r="S150" s="27" t="s">
        <v>390</v>
      </c>
      <c r="T150" s="27" t="s">
        <v>532</v>
      </c>
      <c r="U150" s="80"/>
    </row>
    <row r="151" spans="1:21" ht="13" thickBot="1">
      <c r="A151" s="27" t="s">
        <v>69</v>
      </c>
      <c r="B151" s="27" t="str">
        <f>IF(ISNA(VLOOKUP(Table3[[#This Row],[NPC]],#REF!,1,FALSE)),"No","Yes")</f>
        <v>Yes</v>
      </c>
      <c r="C151" s="27" t="str">
        <f>IF(ISNA(VLOOKUP(Table3[[#This Row],[NPC]],'PROC517 Delist NPCs'!B:B,1,FALSE)),"No","Yes")</f>
        <v>No</v>
      </c>
      <c r="D1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1" s="27"/>
      <c r="F151" s="77" t="s">
        <v>96</v>
      </c>
      <c r="G151" s="78"/>
      <c r="H151" s="78"/>
      <c r="I151" s="79"/>
      <c r="J151" s="77" t="s">
        <v>97</v>
      </c>
      <c r="K151" s="79"/>
      <c r="L151" s="27" t="s">
        <v>535</v>
      </c>
      <c r="M151" s="27" t="s">
        <v>536</v>
      </c>
      <c r="N151" s="80"/>
      <c r="O151" s="27" t="s">
        <v>100</v>
      </c>
      <c r="P151" s="27" t="s">
        <v>299</v>
      </c>
      <c r="Q151" s="27" t="s">
        <v>108</v>
      </c>
      <c r="R151" s="27" t="s">
        <v>537</v>
      </c>
      <c r="S151" s="27" t="s">
        <v>390</v>
      </c>
      <c r="T151" s="27" t="s">
        <v>538</v>
      </c>
      <c r="U151" s="80"/>
    </row>
    <row r="152" spans="1:21" ht="13" thickBot="1">
      <c r="A152" s="27" t="s">
        <v>69</v>
      </c>
      <c r="B152" s="27" t="str">
        <f>IF(ISNA(VLOOKUP(Table3[[#This Row],[NPC]],#REF!,1,FALSE)),"No","Yes")</f>
        <v>Yes</v>
      </c>
      <c r="C152" s="27" t="str">
        <f>IF(ISNA(VLOOKUP(Table3[[#This Row],[NPC]],'PROC517 Delist NPCs'!B:B,1,FALSE)),"No","Yes")</f>
        <v>No</v>
      </c>
      <c r="D1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2" s="27"/>
      <c r="F152" s="77" t="s">
        <v>96</v>
      </c>
      <c r="G152" s="78"/>
      <c r="H152" s="78"/>
      <c r="I152" s="79"/>
      <c r="J152" s="77" t="s">
        <v>97</v>
      </c>
      <c r="K152" s="79"/>
      <c r="L152" s="27" t="s">
        <v>539</v>
      </c>
      <c r="M152" s="27" t="s">
        <v>540</v>
      </c>
      <c r="N152" s="80"/>
      <c r="O152" s="27" t="s">
        <v>100</v>
      </c>
      <c r="P152" s="27" t="s">
        <v>299</v>
      </c>
      <c r="Q152" s="27" t="s">
        <v>108</v>
      </c>
      <c r="R152" s="27" t="s">
        <v>537</v>
      </c>
      <c r="S152" s="27" t="s">
        <v>390</v>
      </c>
      <c r="T152" s="27" t="s">
        <v>541</v>
      </c>
      <c r="U152" s="80"/>
    </row>
    <row r="153" spans="1:21" ht="13" thickBot="1">
      <c r="A153" s="27" t="s">
        <v>69</v>
      </c>
      <c r="B153" s="27" t="str">
        <f>IF(ISNA(VLOOKUP(Table3[[#This Row],[NPC]],#REF!,1,FALSE)),"No","Yes")</f>
        <v>Yes</v>
      </c>
      <c r="C153" s="27" t="str">
        <f>IF(ISNA(VLOOKUP(Table3[[#This Row],[NPC]],'PROC517 Delist NPCs'!B:B,1,FALSE)),"No","Yes")</f>
        <v>No</v>
      </c>
      <c r="D1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3" s="27"/>
      <c r="F153" s="77" t="s">
        <v>96</v>
      </c>
      <c r="G153" s="78"/>
      <c r="H153" s="78"/>
      <c r="I153" s="79"/>
      <c r="J153" s="77" t="s">
        <v>97</v>
      </c>
      <c r="K153" s="79"/>
      <c r="L153" s="27" t="s">
        <v>542</v>
      </c>
      <c r="M153" s="27" t="s">
        <v>543</v>
      </c>
      <c r="N153" s="80"/>
      <c r="O153" s="27" t="s">
        <v>100</v>
      </c>
      <c r="P153" s="27" t="s">
        <v>299</v>
      </c>
      <c r="Q153" s="27" t="s">
        <v>108</v>
      </c>
      <c r="R153" s="27" t="s">
        <v>537</v>
      </c>
      <c r="S153" s="27" t="s">
        <v>390</v>
      </c>
      <c r="T153" s="27" t="s">
        <v>544</v>
      </c>
      <c r="U153" s="80"/>
    </row>
    <row r="154" spans="1:21" ht="13" thickBot="1">
      <c r="A154" s="27" t="s">
        <v>69</v>
      </c>
      <c r="B154" s="27" t="str">
        <f>IF(ISNA(VLOOKUP(Table3[[#This Row],[NPC]],#REF!,1,FALSE)),"No","Yes")</f>
        <v>Yes</v>
      </c>
      <c r="C154" s="27" t="str">
        <f>IF(ISNA(VLOOKUP(Table3[[#This Row],[NPC]],'PROC517 Delist NPCs'!B:B,1,FALSE)),"No","Yes")</f>
        <v>No</v>
      </c>
      <c r="D1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4" s="27"/>
      <c r="F154" s="77" t="s">
        <v>96</v>
      </c>
      <c r="G154" s="78"/>
      <c r="H154" s="78"/>
      <c r="I154" s="79"/>
      <c r="J154" s="77" t="s">
        <v>97</v>
      </c>
      <c r="K154" s="79"/>
      <c r="L154" s="27" t="s">
        <v>545</v>
      </c>
      <c r="M154" s="27" t="s">
        <v>546</v>
      </c>
      <c r="N154" s="80"/>
      <c r="O154" s="27" t="s">
        <v>100</v>
      </c>
      <c r="P154" s="27" t="s">
        <v>299</v>
      </c>
      <c r="Q154" s="27" t="s">
        <v>108</v>
      </c>
      <c r="R154" s="27" t="s">
        <v>537</v>
      </c>
      <c r="S154" s="27" t="s">
        <v>390</v>
      </c>
      <c r="T154" s="27" t="s">
        <v>538</v>
      </c>
      <c r="U154" s="80"/>
    </row>
    <row r="155" spans="1:21" ht="13" thickBot="1">
      <c r="A155" s="27" t="s">
        <v>69</v>
      </c>
      <c r="B155" s="27" t="str">
        <f>IF(ISNA(VLOOKUP(Table3[[#This Row],[NPC]],#REF!,1,FALSE)),"No","Yes")</f>
        <v>Yes</v>
      </c>
      <c r="C155" s="27" t="str">
        <f>IF(ISNA(VLOOKUP(Table3[[#This Row],[NPC]],'PROC517 Delist NPCs'!B:B,1,FALSE)),"No","Yes")</f>
        <v>No</v>
      </c>
      <c r="D1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5" s="27"/>
      <c r="F155" s="77" t="s">
        <v>96</v>
      </c>
      <c r="G155" s="78"/>
      <c r="H155" s="78"/>
      <c r="I155" s="79"/>
      <c r="J155" s="77" t="s">
        <v>97</v>
      </c>
      <c r="K155" s="79"/>
      <c r="L155" s="27" t="s">
        <v>547</v>
      </c>
      <c r="M155" s="27" t="s">
        <v>548</v>
      </c>
      <c r="N155" s="80"/>
      <c r="O155" s="27" t="s">
        <v>100</v>
      </c>
      <c r="P155" s="27" t="s">
        <v>299</v>
      </c>
      <c r="Q155" s="27" t="s">
        <v>108</v>
      </c>
      <c r="R155" s="27" t="s">
        <v>537</v>
      </c>
      <c r="S155" s="27" t="s">
        <v>390</v>
      </c>
      <c r="T155" s="27" t="s">
        <v>541</v>
      </c>
      <c r="U155" s="80"/>
    </row>
    <row r="156" spans="1:21" ht="13" thickBot="1">
      <c r="A156" s="27" t="s">
        <v>69</v>
      </c>
      <c r="B156" s="27" t="str">
        <f>IF(ISNA(VLOOKUP(Table3[[#This Row],[NPC]],#REF!,1,FALSE)),"No","Yes")</f>
        <v>Yes</v>
      </c>
      <c r="C156" s="27" t="str">
        <f>IF(ISNA(VLOOKUP(Table3[[#This Row],[NPC]],'PROC517 Delist NPCs'!B:B,1,FALSE)),"No","Yes")</f>
        <v>No</v>
      </c>
      <c r="D1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6" s="27"/>
      <c r="F156" s="77" t="s">
        <v>96</v>
      </c>
      <c r="G156" s="78"/>
      <c r="H156" s="78"/>
      <c r="I156" s="79"/>
      <c r="J156" s="77" t="s">
        <v>97</v>
      </c>
      <c r="K156" s="79"/>
      <c r="L156" s="27" t="s">
        <v>549</v>
      </c>
      <c r="M156" s="27" t="s">
        <v>550</v>
      </c>
      <c r="N156" s="80"/>
      <c r="O156" s="27" t="s">
        <v>100</v>
      </c>
      <c r="P156" s="27" t="s">
        <v>299</v>
      </c>
      <c r="Q156" s="27" t="s">
        <v>108</v>
      </c>
      <c r="R156" s="27" t="s">
        <v>537</v>
      </c>
      <c r="S156" s="27" t="s">
        <v>390</v>
      </c>
      <c r="T156" s="27" t="s">
        <v>544</v>
      </c>
      <c r="U156" s="80"/>
    </row>
    <row r="157" spans="1:21" ht="13" hidden="1" thickBot="1">
      <c r="A157" s="27" t="s">
        <v>68</v>
      </c>
      <c r="B157" s="27" t="str">
        <f>IF(ISNA(VLOOKUP(Table3[[#This Row],[NPC]],#REF!,1,FALSE)),"No","Yes")</f>
        <v>Yes</v>
      </c>
      <c r="C157" s="27" t="str">
        <f>IF(ISNA(VLOOKUP(Table3[[#This Row],[NPC]],'PROC517 Delist NPCs'!B:B,1,FALSE)),"No","Yes")</f>
        <v>No</v>
      </c>
      <c r="D1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7" s="27"/>
      <c r="F157" s="77" t="s">
        <v>96</v>
      </c>
      <c r="G157" s="78"/>
      <c r="H157" s="78"/>
      <c r="I157" s="79"/>
      <c r="J157" s="77" t="s">
        <v>97</v>
      </c>
      <c r="K157" s="79"/>
      <c r="L157" s="27" t="s">
        <v>551</v>
      </c>
      <c r="M157" s="27" t="s">
        <v>552</v>
      </c>
      <c r="N157" s="80"/>
      <c r="O157" s="27" t="s">
        <v>100</v>
      </c>
      <c r="P157" s="27" t="s">
        <v>388</v>
      </c>
      <c r="Q157" s="27" t="s">
        <v>132</v>
      </c>
      <c r="R157" s="27" t="s">
        <v>553</v>
      </c>
      <c r="S157" s="27" t="s">
        <v>245</v>
      </c>
      <c r="T157" s="27" t="s">
        <v>554</v>
      </c>
      <c r="U157" s="80"/>
    </row>
    <row r="158" spans="1:21" ht="13" hidden="1" thickBot="1">
      <c r="A158" s="27" t="s">
        <v>68</v>
      </c>
      <c r="B158" s="27" t="str">
        <f>IF(ISNA(VLOOKUP(Table3[[#This Row],[NPC]],#REF!,1,FALSE)),"No","Yes")</f>
        <v>Yes</v>
      </c>
      <c r="C158" s="27" t="str">
        <f>IF(ISNA(VLOOKUP(Table3[[#This Row],[NPC]],'PROC517 Delist NPCs'!B:B,1,FALSE)),"No","Yes")</f>
        <v>No</v>
      </c>
      <c r="D1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8" s="27"/>
      <c r="F158" s="77" t="s">
        <v>96</v>
      </c>
      <c r="G158" s="78"/>
      <c r="H158" s="78"/>
      <c r="I158" s="79"/>
      <c r="J158" s="77" t="s">
        <v>97</v>
      </c>
      <c r="K158" s="79"/>
      <c r="L158" s="27" t="s">
        <v>555</v>
      </c>
      <c r="M158" s="27" t="s">
        <v>556</v>
      </c>
      <c r="N158" s="80"/>
      <c r="O158" s="27" t="s">
        <v>100</v>
      </c>
      <c r="P158" s="27" t="s">
        <v>388</v>
      </c>
      <c r="Q158" s="27" t="s">
        <v>132</v>
      </c>
      <c r="R158" s="27" t="s">
        <v>557</v>
      </c>
      <c r="S158" s="27" t="s">
        <v>245</v>
      </c>
      <c r="T158" s="27" t="s">
        <v>558</v>
      </c>
      <c r="U158" s="80"/>
    </row>
    <row r="159" spans="1:21" ht="13" thickBot="1">
      <c r="A159" s="27" t="s">
        <v>69</v>
      </c>
      <c r="B159" s="27" t="str">
        <f>IF(ISNA(VLOOKUP(Table3[[#This Row],[NPC]],#REF!,1,FALSE)),"No","Yes")</f>
        <v>Yes</v>
      </c>
      <c r="C159" s="27" t="str">
        <f>IF(ISNA(VLOOKUP(Table3[[#This Row],[NPC]],'PROC517 Delist NPCs'!B:B,1,FALSE)),"No","Yes")</f>
        <v>No</v>
      </c>
      <c r="D1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59" s="27"/>
      <c r="F159" s="77" t="s">
        <v>96</v>
      </c>
      <c r="G159" s="78"/>
      <c r="H159" s="78"/>
      <c r="I159" s="79"/>
      <c r="J159" s="77" t="s">
        <v>97</v>
      </c>
      <c r="K159" s="79"/>
      <c r="L159" s="27" t="s">
        <v>559</v>
      </c>
      <c r="M159" s="27" t="s">
        <v>560</v>
      </c>
      <c r="N159" s="80"/>
      <c r="O159" s="27" t="s">
        <v>100</v>
      </c>
      <c r="P159" s="27" t="s">
        <v>113</v>
      </c>
      <c r="Q159" s="27" t="s">
        <v>132</v>
      </c>
      <c r="R159" s="27" t="s">
        <v>429</v>
      </c>
      <c r="S159" s="27" t="s">
        <v>390</v>
      </c>
      <c r="T159" s="27" t="s">
        <v>430</v>
      </c>
      <c r="U159" s="80"/>
    </row>
    <row r="160" spans="1:21" ht="13" thickBot="1">
      <c r="A160" s="27" t="s">
        <v>69</v>
      </c>
      <c r="B160" s="27" t="str">
        <f>IF(ISNA(VLOOKUP(Table3[[#This Row],[NPC]],#REF!,1,FALSE)),"No","Yes")</f>
        <v>Yes</v>
      </c>
      <c r="C160" s="27" t="str">
        <f>IF(ISNA(VLOOKUP(Table3[[#This Row],[NPC]],'PROC517 Delist NPCs'!B:B,1,FALSE)),"No","Yes")</f>
        <v>No</v>
      </c>
      <c r="D1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0" s="27"/>
      <c r="F160" s="77" t="s">
        <v>96</v>
      </c>
      <c r="G160" s="78"/>
      <c r="H160" s="78"/>
      <c r="I160" s="79"/>
      <c r="J160" s="77" t="s">
        <v>97</v>
      </c>
      <c r="K160" s="79"/>
      <c r="L160" s="27" t="s">
        <v>561</v>
      </c>
      <c r="M160" s="27" t="s">
        <v>562</v>
      </c>
      <c r="N160" s="80"/>
      <c r="O160" s="27" t="s">
        <v>100</v>
      </c>
      <c r="P160" s="27" t="s">
        <v>113</v>
      </c>
      <c r="Q160" s="27" t="s">
        <v>243</v>
      </c>
      <c r="R160" s="27" t="s">
        <v>429</v>
      </c>
      <c r="S160" s="27" t="s">
        <v>154</v>
      </c>
      <c r="T160" s="27" t="s">
        <v>563</v>
      </c>
      <c r="U160" s="80"/>
    </row>
    <row r="161" spans="1:21" ht="13" hidden="1" thickBot="1">
      <c r="A161" s="27" t="s">
        <v>68</v>
      </c>
      <c r="B161" s="27" t="str">
        <f>IF(ISNA(VLOOKUP(Table3[[#This Row],[NPC]],#REF!,1,FALSE)),"No","Yes")</f>
        <v>Yes</v>
      </c>
      <c r="C161" s="27" t="str">
        <f>IF(ISNA(VLOOKUP(Table3[[#This Row],[NPC]],'PROC517 Delist NPCs'!B:B,1,FALSE)),"No","Yes")</f>
        <v>No</v>
      </c>
      <c r="D1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1" s="27"/>
      <c r="F161" s="77" t="s">
        <v>96</v>
      </c>
      <c r="G161" s="78"/>
      <c r="H161" s="78"/>
      <c r="I161" s="79"/>
      <c r="J161" s="77" t="s">
        <v>97</v>
      </c>
      <c r="K161" s="79"/>
      <c r="L161" s="27" t="s">
        <v>564</v>
      </c>
      <c r="M161" s="27" t="s">
        <v>565</v>
      </c>
      <c r="N161" s="80"/>
      <c r="O161" s="27" t="s">
        <v>100</v>
      </c>
      <c r="P161" s="27" t="s">
        <v>299</v>
      </c>
      <c r="Q161" s="27" t="s">
        <v>108</v>
      </c>
      <c r="R161" s="27" t="s">
        <v>566</v>
      </c>
      <c r="S161" s="27" t="s">
        <v>154</v>
      </c>
      <c r="T161" s="27" t="s">
        <v>567</v>
      </c>
      <c r="U161" s="80"/>
    </row>
    <row r="162" spans="1:21" ht="13" hidden="1" thickBot="1">
      <c r="A162" s="27" t="s">
        <v>68</v>
      </c>
      <c r="B162" s="27" t="str">
        <f>IF(ISNA(VLOOKUP(Table3[[#This Row],[NPC]],#REF!,1,FALSE)),"No","Yes")</f>
        <v>Yes</v>
      </c>
      <c r="C162" s="27" t="str">
        <f>IF(ISNA(VLOOKUP(Table3[[#This Row],[NPC]],'PROC517 Delist NPCs'!B:B,1,FALSE)),"No","Yes")</f>
        <v>No</v>
      </c>
      <c r="D1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2" s="27"/>
      <c r="F162" s="77" t="s">
        <v>96</v>
      </c>
      <c r="G162" s="78"/>
      <c r="H162" s="78"/>
      <c r="I162" s="79"/>
      <c r="J162" s="77" t="s">
        <v>97</v>
      </c>
      <c r="K162" s="79"/>
      <c r="L162" s="27" t="s">
        <v>568</v>
      </c>
      <c r="M162" s="27" t="s">
        <v>569</v>
      </c>
      <c r="N162" s="80"/>
      <c r="O162" s="27" t="s">
        <v>100</v>
      </c>
      <c r="P162" s="27" t="s">
        <v>299</v>
      </c>
      <c r="Q162" s="27" t="s">
        <v>108</v>
      </c>
      <c r="R162" s="27" t="s">
        <v>566</v>
      </c>
      <c r="S162" s="27" t="s">
        <v>154</v>
      </c>
      <c r="T162" s="27" t="s">
        <v>570</v>
      </c>
      <c r="U162" s="80"/>
    </row>
    <row r="163" spans="1:21" ht="13" thickBot="1">
      <c r="A163" s="27" t="s">
        <v>69</v>
      </c>
      <c r="B163" s="27" t="str">
        <f>IF(ISNA(VLOOKUP(Table3[[#This Row],[NPC]],#REF!,1,FALSE)),"No","Yes")</f>
        <v>Yes</v>
      </c>
      <c r="C163" s="27" t="str">
        <f>IF(ISNA(VLOOKUP(Table3[[#This Row],[NPC]],'PROC517 Delist NPCs'!B:B,1,FALSE)),"No","Yes")</f>
        <v>No</v>
      </c>
      <c r="D1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3" s="27"/>
      <c r="F163" s="77" t="s">
        <v>96</v>
      </c>
      <c r="G163" s="78"/>
      <c r="H163" s="78"/>
      <c r="I163" s="79"/>
      <c r="J163" s="77" t="s">
        <v>97</v>
      </c>
      <c r="K163" s="79"/>
      <c r="L163" s="27" t="s">
        <v>571</v>
      </c>
      <c r="M163" s="27" t="s">
        <v>572</v>
      </c>
      <c r="N163" s="80"/>
      <c r="O163" s="27" t="s">
        <v>100</v>
      </c>
      <c r="P163" s="27" t="s">
        <v>131</v>
      </c>
      <c r="Q163" s="27" t="s">
        <v>108</v>
      </c>
      <c r="R163" s="27" t="s">
        <v>573</v>
      </c>
      <c r="S163" s="27" t="s">
        <v>574</v>
      </c>
      <c r="T163" s="27" t="s">
        <v>575</v>
      </c>
      <c r="U163" s="80"/>
    </row>
    <row r="164" spans="1:21" ht="13" thickBot="1">
      <c r="A164" s="27" t="s">
        <v>69</v>
      </c>
      <c r="B164" s="27" t="str">
        <f>IF(ISNA(VLOOKUP(Table3[[#This Row],[NPC]],#REF!,1,FALSE)),"No","Yes")</f>
        <v>Yes</v>
      </c>
      <c r="C164" s="27" t="str">
        <f>IF(ISNA(VLOOKUP(Table3[[#This Row],[NPC]],'PROC517 Delist NPCs'!B:B,1,FALSE)),"No","Yes")</f>
        <v>No</v>
      </c>
      <c r="D1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4" s="27"/>
      <c r="F164" s="77" t="s">
        <v>96</v>
      </c>
      <c r="G164" s="78"/>
      <c r="H164" s="78"/>
      <c r="I164" s="79"/>
      <c r="J164" s="77" t="s">
        <v>97</v>
      </c>
      <c r="K164" s="79"/>
      <c r="L164" s="27" t="s">
        <v>576</v>
      </c>
      <c r="M164" s="27" t="s">
        <v>577</v>
      </c>
      <c r="N164" s="80"/>
      <c r="O164" s="27" t="s">
        <v>100</v>
      </c>
      <c r="P164" s="27" t="s">
        <v>131</v>
      </c>
      <c r="Q164" s="27" t="s">
        <v>108</v>
      </c>
      <c r="R164" s="27" t="s">
        <v>573</v>
      </c>
      <c r="S164" s="27" t="s">
        <v>574</v>
      </c>
      <c r="T164" s="27" t="s">
        <v>578</v>
      </c>
      <c r="U164" s="80"/>
    </row>
    <row r="165" spans="1:21" ht="13" thickBot="1">
      <c r="A165" s="27" t="s">
        <v>69</v>
      </c>
      <c r="B165" s="27" t="str">
        <f>IF(ISNA(VLOOKUP(Table3[[#This Row],[NPC]],#REF!,1,FALSE)),"No","Yes")</f>
        <v>Yes</v>
      </c>
      <c r="C165" s="27" t="str">
        <f>IF(ISNA(VLOOKUP(Table3[[#This Row],[NPC]],'PROC517 Delist NPCs'!B:B,1,FALSE)),"No","Yes")</f>
        <v>No</v>
      </c>
      <c r="D1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5" s="27"/>
      <c r="F165" s="77" t="s">
        <v>96</v>
      </c>
      <c r="G165" s="78"/>
      <c r="H165" s="78"/>
      <c r="I165" s="79"/>
      <c r="J165" s="77" t="s">
        <v>97</v>
      </c>
      <c r="K165" s="79"/>
      <c r="L165" s="27" t="s">
        <v>579</v>
      </c>
      <c r="M165" s="27" t="s">
        <v>580</v>
      </c>
      <c r="N165" s="80"/>
      <c r="O165" s="27" t="s">
        <v>100</v>
      </c>
      <c r="P165" s="27" t="s">
        <v>131</v>
      </c>
      <c r="Q165" s="27" t="s">
        <v>108</v>
      </c>
      <c r="R165" s="27" t="s">
        <v>573</v>
      </c>
      <c r="S165" s="27" t="s">
        <v>574</v>
      </c>
      <c r="T165" s="27" t="s">
        <v>581</v>
      </c>
      <c r="U165" s="80"/>
    </row>
    <row r="166" spans="1:21" ht="13" thickBot="1">
      <c r="A166" s="27" t="s">
        <v>69</v>
      </c>
      <c r="B166" s="27" t="str">
        <f>IF(ISNA(VLOOKUP(Table3[[#This Row],[NPC]],#REF!,1,FALSE)),"No","Yes")</f>
        <v>Yes</v>
      </c>
      <c r="C166" s="27" t="str">
        <f>IF(ISNA(VLOOKUP(Table3[[#This Row],[NPC]],'PROC517 Delist NPCs'!B:B,1,FALSE)),"No","Yes")</f>
        <v>No</v>
      </c>
      <c r="D1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6" s="27"/>
      <c r="F166" s="77" t="s">
        <v>96</v>
      </c>
      <c r="G166" s="78"/>
      <c r="H166" s="78"/>
      <c r="I166" s="79"/>
      <c r="J166" s="77" t="s">
        <v>97</v>
      </c>
      <c r="K166" s="79"/>
      <c r="L166" s="27" t="s">
        <v>582</v>
      </c>
      <c r="M166" s="27" t="s">
        <v>583</v>
      </c>
      <c r="N166" s="80"/>
      <c r="O166" s="27" t="s">
        <v>100</v>
      </c>
      <c r="P166" s="27" t="s">
        <v>131</v>
      </c>
      <c r="Q166" s="27" t="s">
        <v>108</v>
      </c>
      <c r="R166" s="27" t="s">
        <v>573</v>
      </c>
      <c r="S166" s="27" t="s">
        <v>574</v>
      </c>
      <c r="T166" s="27" t="s">
        <v>584</v>
      </c>
      <c r="U166" s="80"/>
    </row>
    <row r="167" spans="1:21" ht="13" thickBot="1">
      <c r="A167" s="27" t="s">
        <v>69</v>
      </c>
      <c r="B167" s="27" t="str">
        <f>IF(ISNA(VLOOKUP(Table3[[#This Row],[NPC]],#REF!,1,FALSE)),"No","Yes")</f>
        <v>Yes</v>
      </c>
      <c r="C167" s="27" t="str">
        <f>IF(ISNA(VLOOKUP(Table3[[#This Row],[NPC]],'PROC517 Delist NPCs'!B:B,1,FALSE)),"No","Yes")</f>
        <v>No</v>
      </c>
      <c r="D1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7" s="27"/>
      <c r="F167" s="77" t="s">
        <v>96</v>
      </c>
      <c r="G167" s="78"/>
      <c r="H167" s="78"/>
      <c r="I167" s="79"/>
      <c r="J167" s="77" t="s">
        <v>97</v>
      </c>
      <c r="K167" s="79"/>
      <c r="L167" s="27" t="s">
        <v>585</v>
      </c>
      <c r="M167" s="27" t="s">
        <v>586</v>
      </c>
      <c r="N167" s="80"/>
      <c r="O167" s="27" t="s">
        <v>100</v>
      </c>
      <c r="P167" s="27" t="s">
        <v>131</v>
      </c>
      <c r="Q167" s="27" t="s">
        <v>108</v>
      </c>
      <c r="R167" s="27" t="s">
        <v>573</v>
      </c>
      <c r="S167" s="27" t="s">
        <v>574</v>
      </c>
      <c r="T167" s="27" t="s">
        <v>587</v>
      </c>
      <c r="U167" s="80"/>
    </row>
    <row r="168" spans="1:21" ht="13" thickBot="1">
      <c r="A168" s="27" t="s">
        <v>69</v>
      </c>
      <c r="B168" s="27" t="str">
        <f>IF(ISNA(VLOOKUP(Table3[[#This Row],[NPC]],#REF!,1,FALSE)),"No","Yes")</f>
        <v>Yes</v>
      </c>
      <c r="C168" s="27" t="str">
        <f>IF(ISNA(VLOOKUP(Table3[[#This Row],[NPC]],'PROC517 Delist NPCs'!B:B,1,FALSE)),"No","Yes")</f>
        <v>No</v>
      </c>
      <c r="D1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8" s="27"/>
      <c r="F168" s="77" t="s">
        <v>96</v>
      </c>
      <c r="G168" s="78"/>
      <c r="H168" s="78"/>
      <c r="I168" s="79"/>
      <c r="J168" s="77" t="s">
        <v>97</v>
      </c>
      <c r="K168" s="79"/>
      <c r="L168" s="27" t="s">
        <v>588</v>
      </c>
      <c r="M168" s="27" t="s">
        <v>589</v>
      </c>
      <c r="N168" s="80"/>
      <c r="O168" s="27" t="s">
        <v>100</v>
      </c>
      <c r="P168" s="27" t="s">
        <v>131</v>
      </c>
      <c r="Q168" s="27" t="s">
        <v>108</v>
      </c>
      <c r="R168" s="27" t="s">
        <v>573</v>
      </c>
      <c r="S168" s="27" t="s">
        <v>574</v>
      </c>
      <c r="T168" s="27" t="s">
        <v>587</v>
      </c>
      <c r="U168" s="80"/>
    </row>
    <row r="169" spans="1:21" ht="13" thickBot="1">
      <c r="A169" s="27" t="s">
        <v>69</v>
      </c>
      <c r="B169" s="27" t="str">
        <f>IF(ISNA(VLOOKUP(Table3[[#This Row],[NPC]],#REF!,1,FALSE)),"No","Yes")</f>
        <v>Yes</v>
      </c>
      <c r="C169" s="27" t="str">
        <f>IF(ISNA(VLOOKUP(Table3[[#This Row],[NPC]],'PROC517 Delist NPCs'!B:B,1,FALSE)),"No","Yes")</f>
        <v>No</v>
      </c>
      <c r="D1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69" s="27"/>
      <c r="F169" s="77" t="s">
        <v>96</v>
      </c>
      <c r="G169" s="78"/>
      <c r="H169" s="78"/>
      <c r="I169" s="79"/>
      <c r="J169" s="77" t="s">
        <v>97</v>
      </c>
      <c r="K169" s="79"/>
      <c r="L169" s="27" t="s">
        <v>590</v>
      </c>
      <c r="M169" s="27" t="s">
        <v>591</v>
      </c>
      <c r="N169" s="80"/>
      <c r="O169" s="27" t="s">
        <v>100</v>
      </c>
      <c r="P169" s="27" t="s">
        <v>131</v>
      </c>
      <c r="Q169" s="27" t="s">
        <v>108</v>
      </c>
      <c r="R169" s="27" t="s">
        <v>573</v>
      </c>
      <c r="S169" s="27" t="s">
        <v>574</v>
      </c>
      <c r="T169" s="27" t="s">
        <v>592</v>
      </c>
      <c r="U169" s="80"/>
    </row>
    <row r="170" spans="1:21" ht="13" thickBot="1">
      <c r="A170" s="27" t="s">
        <v>69</v>
      </c>
      <c r="B170" s="27" t="str">
        <f>IF(ISNA(VLOOKUP(Table3[[#This Row],[NPC]],#REF!,1,FALSE)),"No","Yes")</f>
        <v>Yes</v>
      </c>
      <c r="C170" s="27" t="str">
        <f>IF(ISNA(VLOOKUP(Table3[[#This Row],[NPC]],'PROC517 Delist NPCs'!B:B,1,FALSE)),"No","Yes")</f>
        <v>No</v>
      </c>
      <c r="D1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0" s="27"/>
      <c r="F170" s="77" t="s">
        <v>96</v>
      </c>
      <c r="G170" s="78"/>
      <c r="H170" s="78"/>
      <c r="I170" s="79"/>
      <c r="J170" s="77" t="s">
        <v>97</v>
      </c>
      <c r="K170" s="79"/>
      <c r="L170" s="27" t="s">
        <v>593</v>
      </c>
      <c r="M170" s="27" t="s">
        <v>594</v>
      </c>
      <c r="N170" s="80"/>
      <c r="O170" s="27" t="s">
        <v>100</v>
      </c>
      <c r="P170" s="27" t="s">
        <v>131</v>
      </c>
      <c r="Q170" s="27" t="s">
        <v>108</v>
      </c>
      <c r="R170" s="27" t="s">
        <v>573</v>
      </c>
      <c r="S170" s="27" t="s">
        <v>574</v>
      </c>
      <c r="T170" s="27" t="s">
        <v>592</v>
      </c>
      <c r="U170" s="80"/>
    </row>
    <row r="171" spans="1:21" ht="13" thickBot="1">
      <c r="A171" s="27" t="s">
        <v>69</v>
      </c>
      <c r="B171" s="27" t="str">
        <f>IF(ISNA(VLOOKUP(Table3[[#This Row],[NPC]],#REF!,1,FALSE)),"No","Yes")</f>
        <v>Yes</v>
      </c>
      <c r="C171" s="27" t="str">
        <f>IF(ISNA(VLOOKUP(Table3[[#This Row],[NPC]],'PROC517 Delist NPCs'!B:B,1,FALSE)),"No","Yes")</f>
        <v>No</v>
      </c>
      <c r="D1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1" s="27"/>
      <c r="F171" s="77" t="s">
        <v>96</v>
      </c>
      <c r="G171" s="78"/>
      <c r="H171" s="78"/>
      <c r="I171" s="79"/>
      <c r="J171" s="77" t="s">
        <v>97</v>
      </c>
      <c r="K171" s="79"/>
      <c r="L171" s="27" t="s">
        <v>595</v>
      </c>
      <c r="M171" s="27" t="s">
        <v>596</v>
      </c>
      <c r="N171" s="80"/>
      <c r="O171" s="27" t="s">
        <v>100</v>
      </c>
      <c r="P171" s="27" t="s">
        <v>131</v>
      </c>
      <c r="Q171" s="27" t="s">
        <v>108</v>
      </c>
      <c r="R171" s="27" t="s">
        <v>573</v>
      </c>
      <c r="S171" s="27" t="s">
        <v>574</v>
      </c>
      <c r="T171" s="27" t="s">
        <v>597</v>
      </c>
      <c r="U171" s="80"/>
    </row>
    <row r="172" spans="1:21" ht="13" thickBot="1">
      <c r="A172" s="27" t="s">
        <v>69</v>
      </c>
      <c r="B172" s="27" t="str">
        <f>IF(ISNA(VLOOKUP(Table3[[#This Row],[NPC]],#REF!,1,FALSE)),"No","Yes")</f>
        <v>Yes</v>
      </c>
      <c r="C172" s="27" t="str">
        <f>IF(ISNA(VLOOKUP(Table3[[#This Row],[NPC]],'PROC517 Delist NPCs'!B:B,1,FALSE)),"No","Yes")</f>
        <v>No</v>
      </c>
      <c r="D1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2" s="27"/>
      <c r="F172" s="77" t="s">
        <v>96</v>
      </c>
      <c r="G172" s="78"/>
      <c r="H172" s="78"/>
      <c r="I172" s="79"/>
      <c r="J172" s="77" t="s">
        <v>97</v>
      </c>
      <c r="K172" s="79"/>
      <c r="L172" s="27" t="s">
        <v>598</v>
      </c>
      <c r="M172" s="27" t="s">
        <v>599</v>
      </c>
      <c r="N172" s="80"/>
      <c r="O172" s="27" t="s">
        <v>100</v>
      </c>
      <c r="P172" s="27" t="s">
        <v>131</v>
      </c>
      <c r="Q172" s="27" t="s">
        <v>108</v>
      </c>
      <c r="R172" s="27" t="s">
        <v>573</v>
      </c>
      <c r="S172" s="27" t="s">
        <v>574</v>
      </c>
      <c r="T172" s="27" t="s">
        <v>597</v>
      </c>
      <c r="U172" s="80"/>
    </row>
    <row r="173" spans="1:21" ht="13" thickBot="1">
      <c r="A173" s="27" t="s">
        <v>69</v>
      </c>
      <c r="B173" s="27" t="str">
        <f>IF(ISNA(VLOOKUP(Table3[[#This Row],[NPC]],#REF!,1,FALSE)),"No","Yes")</f>
        <v>Yes</v>
      </c>
      <c r="C173" s="27" t="str">
        <f>IF(ISNA(VLOOKUP(Table3[[#This Row],[NPC]],'PROC517 Delist NPCs'!B:B,1,FALSE)),"No","Yes")</f>
        <v>No</v>
      </c>
      <c r="D1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3" s="27"/>
      <c r="F173" s="77" t="s">
        <v>96</v>
      </c>
      <c r="G173" s="78"/>
      <c r="H173" s="78"/>
      <c r="I173" s="79"/>
      <c r="J173" s="77" t="s">
        <v>97</v>
      </c>
      <c r="K173" s="79"/>
      <c r="L173" s="27" t="s">
        <v>600</v>
      </c>
      <c r="M173" s="27" t="s">
        <v>601</v>
      </c>
      <c r="N173" s="80"/>
      <c r="O173" s="27" t="s">
        <v>100</v>
      </c>
      <c r="P173" s="27" t="s">
        <v>131</v>
      </c>
      <c r="Q173" s="27" t="s">
        <v>108</v>
      </c>
      <c r="R173" s="27" t="s">
        <v>573</v>
      </c>
      <c r="S173" s="27" t="s">
        <v>574</v>
      </c>
      <c r="T173" s="27" t="s">
        <v>602</v>
      </c>
      <c r="U173" s="80"/>
    </row>
    <row r="174" spans="1:21" ht="13" thickBot="1">
      <c r="A174" s="27" t="s">
        <v>69</v>
      </c>
      <c r="B174" s="27" t="str">
        <f>IF(ISNA(VLOOKUP(Table3[[#This Row],[NPC]],#REF!,1,FALSE)),"No","Yes")</f>
        <v>Yes</v>
      </c>
      <c r="C174" s="27" t="str">
        <f>IF(ISNA(VLOOKUP(Table3[[#This Row],[NPC]],'PROC517 Delist NPCs'!B:B,1,FALSE)),"No","Yes")</f>
        <v>No</v>
      </c>
      <c r="D1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4" s="27"/>
      <c r="F174" s="77" t="s">
        <v>96</v>
      </c>
      <c r="G174" s="78"/>
      <c r="H174" s="78"/>
      <c r="I174" s="79"/>
      <c r="J174" s="77" t="s">
        <v>97</v>
      </c>
      <c r="K174" s="79"/>
      <c r="L174" s="27" t="s">
        <v>603</v>
      </c>
      <c r="M174" s="27" t="s">
        <v>604</v>
      </c>
      <c r="N174" s="80"/>
      <c r="O174" s="27" t="s">
        <v>100</v>
      </c>
      <c r="P174" s="27" t="s">
        <v>131</v>
      </c>
      <c r="Q174" s="27" t="s">
        <v>108</v>
      </c>
      <c r="R174" s="27" t="s">
        <v>573</v>
      </c>
      <c r="S174" s="27" t="s">
        <v>574</v>
      </c>
      <c r="T174" s="27" t="s">
        <v>602</v>
      </c>
      <c r="U174" s="80"/>
    </row>
    <row r="175" spans="1:21" ht="13" thickBot="1">
      <c r="A175" s="27" t="s">
        <v>69</v>
      </c>
      <c r="B175" s="27" t="str">
        <f>IF(ISNA(VLOOKUP(Table3[[#This Row],[NPC]],#REF!,1,FALSE)),"No","Yes")</f>
        <v>Yes</v>
      </c>
      <c r="C175" s="27" t="str">
        <f>IF(ISNA(VLOOKUP(Table3[[#This Row],[NPC]],'PROC517 Delist NPCs'!B:B,1,FALSE)),"No","Yes")</f>
        <v>No</v>
      </c>
      <c r="D1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5" s="27"/>
      <c r="F175" s="77" t="s">
        <v>96</v>
      </c>
      <c r="G175" s="78"/>
      <c r="H175" s="78"/>
      <c r="I175" s="79"/>
      <c r="J175" s="77" t="s">
        <v>97</v>
      </c>
      <c r="K175" s="79"/>
      <c r="L175" s="27" t="s">
        <v>605</v>
      </c>
      <c r="M175" s="27" t="s">
        <v>606</v>
      </c>
      <c r="N175" s="80"/>
      <c r="O175" s="27" t="s">
        <v>100</v>
      </c>
      <c r="P175" s="27" t="s">
        <v>131</v>
      </c>
      <c r="Q175" s="27" t="s">
        <v>108</v>
      </c>
      <c r="R175" s="27" t="s">
        <v>573</v>
      </c>
      <c r="S175" s="27" t="s">
        <v>574</v>
      </c>
      <c r="T175" s="27" t="s">
        <v>602</v>
      </c>
      <c r="U175" s="80"/>
    </row>
    <row r="176" spans="1:21" ht="13" thickBot="1">
      <c r="A176" s="27" t="s">
        <v>69</v>
      </c>
      <c r="B176" s="27" t="str">
        <f>IF(ISNA(VLOOKUP(Table3[[#This Row],[NPC]],#REF!,1,FALSE)),"No","Yes")</f>
        <v>Yes</v>
      </c>
      <c r="C176" s="27" t="str">
        <f>IF(ISNA(VLOOKUP(Table3[[#This Row],[NPC]],'PROC517 Delist NPCs'!B:B,1,FALSE)),"No","Yes")</f>
        <v>No</v>
      </c>
      <c r="D1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6" s="27"/>
      <c r="F176" s="77" t="s">
        <v>96</v>
      </c>
      <c r="G176" s="78"/>
      <c r="H176" s="78"/>
      <c r="I176" s="79"/>
      <c r="J176" s="77" t="s">
        <v>97</v>
      </c>
      <c r="K176" s="79"/>
      <c r="L176" s="27" t="s">
        <v>607</v>
      </c>
      <c r="M176" s="27" t="s">
        <v>608</v>
      </c>
      <c r="N176" s="80"/>
      <c r="O176" s="27" t="s">
        <v>100</v>
      </c>
      <c r="P176" s="27" t="s">
        <v>113</v>
      </c>
      <c r="Q176" s="27" t="s">
        <v>243</v>
      </c>
      <c r="R176" s="27" t="s">
        <v>609</v>
      </c>
      <c r="S176" s="27" t="s">
        <v>154</v>
      </c>
      <c r="T176" s="27" t="s">
        <v>610</v>
      </c>
      <c r="U176" s="80"/>
    </row>
    <row r="177" spans="1:21" ht="13" thickBot="1">
      <c r="A177" s="27" t="s">
        <v>69</v>
      </c>
      <c r="B177" s="27" t="str">
        <f>IF(ISNA(VLOOKUP(Table3[[#This Row],[NPC]],#REF!,1,FALSE)),"No","Yes")</f>
        <v>Yes</v>
      </c>
      <c r="C177" s="27" t="str">
        <f>IF(ISNA(VLOOKUP(Table3[[#This Row],[NPC]],'PROC517 Delist NPCs'!B:B,1,FALSE)),"No","Yes")</f>
        <v>No</v>
      </c>
      <c r="D1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7" s="27"/>
      <c r="F177" s="77" t="s">
        <v>96</v>
      </c>
      <c r="G177" s="78"/>
      <c r="H177" s="78"/>
      <c r="I177" s="79"/>
      <c r="J177" s="77" t="s">
        <v>97</v>
      </c>
      <c r="K177" s="79"/>
      <c r="L177" s="27" t="s">
        <v>611</v>
      </c>
      <c r="M177" s="27" t="s">
        <v>612</v>
      </c>
      <c r="N177" s="80"/>
      <c r="O177" s="27" t="s">
        <v>100</v>
      </c>
      <c r="P177" s="27" t="s">
        <v>113</v>
      </c>
      <c r="Q177" s="27" t="s">
        <v>243</v>
      </c>
      <c r="R177" s="27" t="s">
        <v>609</v>
      </c>
      <c r="S177" s="27" t="s">
        <v>154</v>
      </c>
      <c r="T177" s="27" t="s">
        <v>613</v>
      </c>
      <c r="U177" s="80"/>
    </row>
    <row r="178" spans="1:21" ht="13" thickBot="1">
      <c r="A178" s="27" t="s">
        <v>69</v>
      </c>
      <c r="B178" s="27" t="str">
        <f>IF(ISNA(VLOOKUP(Table3[[#This Row],[NPC]],#REF!,1,FALSE)),"No","Yes")</f>
        <v>Yes</v>
      </c>
      <c r="C178" s="27" t="str">
        <f>IF(ISNA(VLOOKUP(Table3[[#This Row],[NPC]],'PROC517 Delist NPCs'!B:B,1,FALSE)),"No","Yes")</f>
        <v>No</v>
      </c>
      <c r="D1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8" s="27"/>
      <c r="F178" s="77" t="s">
        <v>96</v>
      </c>
      <c r="G178" s="78"/>
      <c r="H178" s="78"/>
      <c r="I178" s="79"/>
      <c r="J178" s="77" t="s">
        <v>97</v>
      </c>
      <c r="K178" s="79"/>
      <c r="L178" s="27" t="s">
        <v>614</v>
      </c>
      <c r="M178" s="27" t="s">
        <v>615</v>
      </c>
      <c r="N178" s="80"/>
      <c r="O178" s="27" t="s">
        <v>100</v>
      </c>
      <c r="P178" s="27" t="s">
        <v>113</v>
      </c>
      <c r="Q178" s="27" t="s">
        <v>108</v>
      </c>
      <c r="R178" s="27" t="s">
        <v>609</v>
      </c>
      <c r="S178" s="27" t="s">
        <v>154</v>
      </c>
      <c r="T178" s="27" t="s">
        <v>616</v>
      </c>
      <c r="U178" s="80"/>
    </row>
    <row r="179" spans="1:21" ht="13" thickBot="1">
      <c r="A179" s="27" t="s">
        <v>69</v>
      </c>
      <c r="B179" s="27" t="str">
        <f>IF(ISNA(VLOOKUP(Table3[[#This Row],[NPC]],#REF!,1,FALSE)),"No","Yes")</f>
        <v>Yes</v>
      </c>
      <c r="C179" s="27" t="str">
        <f>IF(ISNA(VLOOKUP(Table3[[#This Row],[NPC]],'PROC517 Delist NPCs'!B:B,1,FALSE)),"No","Yes")</f>
        <v>No</v>
      </c>
      <c r="D1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79" s="27"/>
      <c r="F179" s="77" t="s">
        <v>96</v>
      </c>
      <c r="G179" s="78"/>
      <c r="H179" s="78"/>
      <c r="I179" s="79"/>
      <c r="J179" s="77" t="s">
        <v>97</v>
      </c>
      <c r="K179" s="79"/>
      <c r="L179" s="27" t="s">
        <v>617</v>
      </c>
      <c r="M179" s="27" t="s">
        <v>618</v>
      </c>
      <c r="N179" s="80"/>
      <c r="O179" s="27" t="s">
        <v>100</v>
      </c>
      <c r="P179" s="27" t="s">
        <v>113</v>
      </c>
      <c r="Q179" s="27" t="s">
        <v>108</v>
      </c>
      <c r="R179" s="27" t="s">
        <v>609</v>
      </c>
      <c r="S179" s="27" t="s">
        <v>154</v>
      </c>
      <c r="T179" s="27" t="s">
        <v>619</v>
      </c>
      <c r="U179" s="80"/>
    </row>
    <row r="180" spans="1:21" ht="13" thickBot="1">
      <c r="A180" s="27" t="s">
        <v>69</v>
      </c>
      <c r="B180" s="27" t="str">
        <f>IF(ISNA(VLOOKUP(Table3[[#This Row],[NPC]],#REF!,1,FALSE)),"No","Yes")</f>
        <v>Yes</v>
      </c>
      <c r="C180" s="27" t="str">
        <f>IF(ISNA(VLOOKUP(Table3[[#This Row],[NPC]],'PROC517 Delist NPCs'!B:B,1,FALSE)),"No","Yes")</f>
        <v>No</v>
      </c>
      <c r="D1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0" s="27"/>
      <c r="F180" s="77" t="s">
        <v>96</v>
      </c>
      <c r="G180" s="78"/>
      <c r="H180" s="78"/>
      <c r="I180" s="79"/>
      <c r="J180" s="77" t="s">
        <v>97</v>
      </c>
      <c r="K180" s="79"/>
      <c r="L180" s="27" t="s">
        <v>620</v>
      </c>
      <c r="M180" s="27" t="s">
        <v>621</v>
      </c>
      <c r="N180" s="80"/>
      <c r="O180" s="27" t="s">
        <v>100</v>
      </c>
      <c r="P180" s="27" t="s">
        <v>113</v>
      </c>
      <c r="Q180" s="27" t="s">
        <v>132</v>
      </c>
      <c r="R180" s="27" t="s">
        <v>450</v>
      </c>
      <c r="S180" s="27" t="s">
        <v>154</v>
      </c>
      <c r="T180" s="27" t="s">
        <v>451</v>
      </c>
      <c r="U180" s="80"/>
    </row>
    <row r="181" spans="1:21" ht="13" hidden="1" thickBot="1">
      <c r="A181" s="27" t="s">
        <v>68</v>
      </c>
      <c r="B181" s="27" t="str">
        <f>IF(ISNA(VLOOKUP(Table3[[#This Row],[NPC]],#REF!,1,FALSE)),"No","Yes")</f>
        <v>Yes</v>
      </c>
      <c r="C181" s="27" t="str">
        <f>IF(ISNA(VLOOKUP(Table3[[#This Row],[NPC]],'PROC517 Delist NPCs'!B:B,1,FALSE)),"No","Yes")</f>
        <v>No</v>
      </c>
      <c r="D1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1" s="27"/>
      <c r="F181" s="77" t="s">
        <v>96</v>
      </c>
      <c r="G181" s="78"/>
      <c r="H181" s="78"/>
      <c r="I181" s="79"/>
      <c r="J181" s="77" t="s">
        <v>97</v>
      </c>
      <c r="K181" s="79"/>
      <c r="L181" s="27" t="s">
        <v>622</v>
      </c>
      <c r="M181" s="27" t="s">
        <v>623</v>
      </c>
      <c r="N181" s="80"/>
      <c r="O181" s="27" t="s">
        <v>100</v>
      </c>
      <c r="P181" s="27" t="s">
        <v>299</v>
      </c>
      <c r="Q181" s="27" t="s">
        <v>108</v>
      </c>
      <c r="R181" s="27" t="s">
        <v>512</v>
      </c>
      <c r="S181" s="27" t="s">
        <v>245</v>
      </c>
      <c r="T181" s="27" t="s">
        <v>624</v>
      </c>
      <c r="U181" s="80"/>
    </row>
    <row r="182" spans="1:21" ht="13" thickBot="1">
      <c r="A182" s="27" t="s">
        <v>69</v>
      </c>
      <c r="B182" s="27" t="str">
        <f>IF(ISNA(VLOOKUP(Table3[[#This Row],[NPC]],#REF!,1,FALSE)),"No","Yes")</f>
        <v>Yes</v>
      </c>
      <c r="C182" s="27" t="str">
        <f>IF(ISNA(VLOOKUP(Table3[[#This Row],[NPC]],'PROC517 Delist NPCs'!B:B,1,FALSE)),"No","Yes")</f>
        <v>No</v>
      </c>
      <c r="D1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2" s="27"/>
      <c r="F182" s="77" t="s">
        <v>96</v>
      </c>
      <c r="G182" s="78"/>
      <c r="H182" s="78"/>
      <c r="I182" s="79"/>
      <c r="J182" s="77" t="s">
        <v>97</v>
      </c>
      <c r="K182" s="79"/>
      <c r="L182" s="27" t="s">
        <v>625</v>
      </c>
      <c r="M182" s="27" t="s">
        <v>626</v>
      </c>
      <c r="N182" s="80"/>
      <c r="O182" s="27" t="s">
        <v>100</v>
      </c>
      <c r="P182" s="27" t="s">
        <v>131</v>
      </c>
      <c r="Q182" s="27" t="s">
        <v>108</v>
      </c>
      <c r="R182" s="27" t="s">
        <v>478</v>
      </c>
      <c r="S182" s="27" t="s">
        <v>301</v>
      </c>
      <c r="T182" s="27" t="s">
        <v>627</v>
      </c>
      <c r="U182" s="80"/>
    </row>
    <row r="183" spans="1:21" ht="13" thickBot="1">
      <c r="A183" s="27" t="s">
        <v>69</v>
      </c>
      <c r="B183" s="27" t="str">
        <f>IF(ISNA(VLOOKUP(Table3[[#This Row],[NPC]],#REF!,1,FALSE)),"No","Yes")</f>
        <v>Yes</v>
      </c>
      <c r="C183" s="27" t="str">
        <f>IF(ISNA(VLOOKUP(Table3[[#This Row],[NPC]],'PROC517 Delist NPCs'!B:B,1,FALSE)),"No","Yes")</f>
        <v>No</v>
      </c>
      <c r="D1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3" s="27"/>
      <c r="F183" s="77" t="s">
        <v>96</v>
      </c>
      <c r="G183" s="78"/>
      <c r="H183" s="78"/>
      <c r="I183" s="79"/>
      <c r="J183" s="77" t="s">
        <v>97</v>
      </c>
      <c r="K183" s="79"/>
      <c r="L183" s="27" t="s">
        <v>628</v>
      </c>
      <c r="M183" s="27" t="s">
        <v>629</v>
      </c>
      <c r="N183" s="80"/>
      <c r="O183" s="27" t="s">
        <v>100</v>
      </c>
      <c r="P183" s="27" t="s">
        <v>131</v>
      </c>
      <c r="Q183" s="27" t="s">
        <v>108</v>
      </c>
      <c r="R183" s="27" t="s">
        <v>478</v>
      </c>
      <c r="S183" s="27" t="s">
        <v>301</v>
      </c>
      <c r="T183" s="27" t="s">
        <v>627</v>
      </c>
      <c r="U183" s="80"/>
    </row>
    <row r="184" spans="1:21" ht="13" thickBot="1">
      <c r="A184" s="27" t="s">
        <v>69</v>
      </c>
      <c r="B184" s="27" t="str">
        <f>IF(ISNA(VLOOKUP(Table3[[#This Row],[NPC]],#REF!,1,FALSE)),"No","Yes")</f>
        <v>Yes</v>
      </c>
      <c r="C184" s="27" t="str">
        <f>IF(ISNA(VLOOKUP(Table3[[#This Row],[NPC]],'PROC517 Delist NPCs'!B:B,1,FALSE)),"No","Yes")</f>
        <v>No</v>
      </c>
      <c r="D1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4" s="27"/>
      <c r="F184" s="77" t="s">
        <v>96</v>
      </c>
      <c r="G184" s="78"/>
      <c r="H184" s="78"/>
      <c r="I184" s="79"/>
      <c r="J184" s="77" t="s">
        <v>97</v>
      </c>
      <c r="K184" s="79"/>
      <c r="L184" s="27" t="s">
        <v>630</v>
      </c>
      <c r="M184" s="27" t="s">
        <v>631</v>
      </c>
      <c r="N184" s="80"/>
      <c r="O184" s="27" t="s">
        <v>100</v>
      </c>
      <c r="P184" s="27" t="s">
        <v>101</v>
      </c>
      <c r="Q184" s="27" t="s">
        <v>243</v>
      </c>
      <c r="R184" s="27" t="s">
        <v>244</v>
      </c>
      <c r="S184" s="27" t="s">
        <v>245</v>
      </c>
      <c r="T184" s="27" t="s">
        <v>632</v>
      </c>
      <c r="U184" s="80"/>
    </row>
    <row r="185" spans="1:21" ht="13" thickBot="1">
      <c r="A185" s="27" t="s">
        <v>69</v>
      </c>
      <c r="B185" s="27" t="str">
        <f>IF(ISNA(VLOOKUP(Table3[[#This Row],[NPC]],#REF!,1,FALSE)),"No","Yes")</f>
        <v>Yes</v>
      </c>
      <c r="C185" s="27" t="str">
        <f>IF(ISNA(VLOOKUP(Table3[[#This Row],[NPC]],'PROC517 Delist NPCs'!B:B,1,FALSE)),"No","Yes")</f>
        <v>No</v>
      </c>
      <c r="D1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5" s="27"/>
      <c r="F185" s="77" t="s">
        <v>96</v>
      </c>
      <c r="G185" s="78"/>
      <c r="H185" s="78"/>
      <c r="I185" s="79"/>
      <c r="J185" s="77" t="s">
        <v>97</v>
      </c>
      <c r="K185" s="79"/>
      <c r="L185" s="27" t="s">
        <v>633</v>
      </c>
      <c r="M185" s="27" t="s">
        <v>634</v>
      </c>
      <c r="N185" s="80"/>
      <c r="O185" s="27" t="s">
        <v>100</v>
      </c>
      <c r="P185" s="27" t="s">
        <v>131</v>
      </c>
      <c r="Q185" s="27" t="s">
        <v>102</v>
      </c>
      <c r="R185" s="27" t="s">
        <v>329</v>
      </c>
      <c r="S185" s="27" t="s">
        <v>245</v>
      </c>
      <c r="T185" s="27" t="s">
        <v>635</v>
      </c>
      <c r="U185" s="80"/>
    </row>
    <row r="186" spans="1:21" ht="13" thickBot="1">
      <c r="A186" s="27" t="s">
        <v>69</v>
      </c>
      <c r="B186" s="27" t="str">
        <f>IF(ISNA(VLOOKUP(Table3[[#This Row],[NPC]],#REF!,1,FALSE)),"No","Yes")</f>
        <v>Yes</v>
      </c>
      <c r="C186" s="27" t="str">
        <f>IF(ISNA(VLOOKUP(Table3[[#This Row],[NPC]],'PROC517 Delist NPCs'!B:B,1,FALSE)),"No","Yes")</f>
        <v>No</v>
      </c>
      <c r="D1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6" s="27"/>
      <c r="F186" s="77" t="s">
        <v>96</v>
      </c>
      <c r="G186" s="78"/>
      <c r="H186" s="78"/>
      <c r="I186" s="79"/>
      <c r="J186" s="77" t="s">
        <v>97</v>
      </c>
      <c r="K186" s="79"/>
      <c r="L186" s="27" t="s">
        <v>636</v>
      </c>
      <c r="M186" s="27" t="s">
        <v>637</v>
      </c>
      <c r="N186" s="80"/>
      <c r="O186" s="27" t="s">
        <v>100</v>
      </c>
      <c r="P186" s="27" t="s">
        <v>299</v>
      </c>
      <c r="Q186" s="27" t="s">
        <v>108</v>
      </c>
      <c r="R186" s="27" t="s">
        <v>638</v>
      </c>
      <c r="S186" s="27" t="s">
        <v>390</v>
      </c>
      <c r="T186" s="27" t="s">
        <v>639</v>
      </c>
      <c r="U186" s="80"/>
    </row>
    <row r="187" spans="1:21" ht="13" thickBot="1">
      <c r="A187" s="27" t="s">
        <v>69</v>
      </c>
      <c r="B187" s="27" t="str">
        <f>IF(ISNA(VLOOKUP(Table3[[#This Row],[NPC]],#REF!,1,FALSE)),"No","Yes")</f>
        <v>Yes</v>
      </c>
      <c r="C187" s="27" t="str">
        <f>IF(ISNA(VLOOKUP(Table3[[#This Row],[NPC]],'PROC517 Delist NPCs'!B:B,1,FALSE)),"No","Yes")</f>
        <v>No</v>
      </c>
      <c r="D1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7" s="27"/>
      <c r="F187" s="77" t="s">
        <v>96</v>
      </c>
      <c r="G187" s="78"/>
      <c r="H187" s="78"/>
      <c r="I187" s="79"/>
      <c r="J187" s="77" t="s">
        <v>97</v>
      </c>
      <c r="K187" s="79"/>
      <c r="L187" s="27" t="s">
        <v>640</v>
      </c>
      <c r="M187" s="27" t="s">
        <v>641</v>
      </c>
      <c r="N187" s="80"/>
      <c r="O187" s="27" t="s">
        <v>100</v>
      </c>
      <c r="P187" s="27" t="s">
        <v>299</v>
      </c>
      <c r="Q187" s="27" t="s">
        <v>108</v>
      </c>
      <c r="R187" s="27" t="s">
        <v>638</v>
      </c>
      <c r="S187" s="27" t="s">
        <v>390</v>
      </c>
      <c r="T187" s="27" t="s">
        <v>642</v>
      </c>
      <c r="U187" s="80"/>
    </row>
    <row r="188" spans="1:21" ht="13" thickBot="1">
      <c r="A188" s="27" t="s">
        <v>69</v>
      </c>
      <c r="B188" s="27" t="str">
        <f>IF(ISNA(VLOOKUP(Table3[[#This Row],[NPC]],#REF!,1,FALSE)),"No","Yes")</f>
        <v>Yes</v>
      </c>
      <c r="C188" s="27" t="str">
        <f>IF(ISNA(VLOOKUP(Table3[[#This Row],[NPC]],'PROC517 Delist NPCs'!B:B,1,FALSE)),"No","Yes")</f>
        <v>No</v>
      </c>
      <c r="D1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8" s="27"/>
      <c r="F188" s="77" t="s">
        <v>96</v>
      </c>
      <c r="G188" s="78"/>
      <c r="H188" s="78"/>
      <c r="I188" s="79"/>
      <c r="J188" s="77" t="s">
        <v>97</v>
      </c>
      <c r="K188" s="79"/>
      <c r="L188" s="27" t="s">
        <v>643</v>
      </c>
      <c r="M188" s="27" t="s">
        <v>644</v>
      </c>
      <c r="N188" s="80"/>
      <c r="O188" s="27" t="s">
        <v>100</v>
      </c>
      <c r="P188" s="27" t="s">
        <v>299</v>
      </c>
      <c r="Q188" s="27" t="s">
        <v>108</v>
      </c>
      <c r="R188" s="27" t="s">
        <v>638</v>
      </c>
      <c r="S188" s="27" t="s">
        <v>390</v>
      </c>
      <c r="T188" s="27" t="s">
        <v>639</v>
      </c>
      <c r="U188" s="80"/>
    </row>
    <row r="189" spans="1:21" ht="13" thickBot="1">
      <c r="A189" s="27" t="s">
        <v>69</v>
      </c>
      <c r="B189" s="27" t="str">
        <f>IF(ISNA(VLOOKUP(Table3[[#This Row],[NPC]],#REF!,1,FALSE)),"No","Yes")</f>
        <v>Yes</v>
      </c>
      <c r="C189" s="27" t="str">
        <f>IF(ISNA(VLOOKUP(Table3[[#This Row],[NPC]],'PROC517 Delist NPCs'!B:B,1,FALSE)),"No","Yes")</f>
        <v>No</v>
      </c>
      <c r="D1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89" s="27"/>
      <c r="F189" s="77" t="s">
        <v>96</v>
      </c>
      <c r="G189" s="78"/>
      <c r="H189" s="78"/>
      <c r="I189" s="79"/>
      <c r="J189" s="77" t="s">
        <v>97</v>
      </c>
      <c r="K189" s="79"/>
      <c r="L189" s="27" t="s">
        <v>645</v>
      </c>
      <c r="M189" s="27" t="s">
        <v>646</v>
      </c>
      <c r="N189" s="80"/>
      <c r="O189" s="27" t="s">
        <v>100</v>
      </c>
      <c r="P189" s="27" t="s">
        <v>299</v>
      </c>
      <c r="Q189" s="27" t="s">
        <v>108</v>
      </c>
      <c r="R189" s="27" t="s">
        <v>638</v>
      </c>
      <c r="S189" s="27" t="s">
        <v>390</v>
      </c>
      <c r="T189" s="27" t="s">
        <v>642</v>
      </c>
      <c r="U189" s="80"/>
    </row>
    <row r="190" spans="1:21" ht="13" thickBot="1">
      <c r="A190" s="27" t="s">
        <v>69</v>
      </c>
      <c r="B190" s="27" t="str">
        <f>IF(ISNA(VLOOKUP(Table3[[#This Row],[NPC]],#REF!,1,FALSE)),"No","Yes")</f>
        <v>Yes</v>
      </c>
      <c r="C190" s="27" t="str">
        <f>IF(ISNA(VLOOKUP(Table3[[#This Row],[NPC]],'PROC517 Delist NPCs'!B:B,1,FALSE)),"No","Yes")</f>
        <v>No</v>
      </c>
      <c r="D1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0" s="27"/>
      <c r="F190" s="77" t="s">
        <v>96</v>
      </c>
      <c r="G190" s="78"/>
      <c r="H190" s="78"/>
      <c r="I190" s="79"/>
      <c r="J190" s="77" t="s">
        <v>97</v>
      </c>
      <c r="K190" s="79"/>
      <c r="L190" s="27" t="s">
        <v>647</v>
      </c>
      <c r="M190" s="27" t="s">
        <v>648</v>
      </c>
      <c r="N190" s="80"/>
      <c r="O190" s="27" t="s">
        <v>100</v>
      </c>
      <c r="P190" s="27" t="s">
        <v>101</v>
      </c>
      <c r="Q190" s="27" t="s">
        <v>243</v>
      </c>
      <c r="R190" s="27" t="s">
        <v>244</v>
      </c>
      <c r="S190" s="27" t="s">
        <v>245</v>
      </c>
      <c r="T190" s="27" t="s">
        <v>649</v>
      </c>
      <c r="U190" s="80"/>
    </row>
    <row r="191" spans="1:21" ht="13" thickBot="1">
      <c r="A191" s="27" t="s">
        <v>69</v>
      </c>
      <c r="B191" s="27" t="str">
        <f>IF(ISNA(VLOOKUP(Table3[[#This Row],[NPC]],#REF!,1,FALSE)),"No","Yes")</f>
        <v>Yes</v>
      </c>
      <c r="C191" s="27" t="str">
        <f>IF(ISNA(VLOOKUP(Table3[[#This Row],[NPC]],'PROC517 Delist NPCs'!B:B,1,FALSE)),"No","Yes")</f>
        <v>No</v>
      </c>
      <c r="D1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1" s="27"/>
      <c r="F191" s="77" t="s">
        <v>96</v>
      </c>
      <c r="G191" s="78"/>
      <c r="H191" s="78"/>
      <c r="I191" s="79"/>
      <c r="J191" s="77" t="s">
        <v>97</v>
      </c>
      <c r="K191" s="79"/>
      <c r="L191" s="27" t="s">
        <v>650</v>
      </c>
      <c r="M191" s="27" t="s">
        <v>651</v>
      </c>
      <c r="N191" s="80"/>
      <c r="O191" s="27" t="s">
        <v>100</v>
      </c>
      <c r="P191" s="27" t="s">
        <v>299</v>
      </c>
      <c r="Q191" s="27" t="s">
        <v>108</v>
      </c>
      <c r="R191" s="27" t="s">
        <v>638</v>
      </c>
      <c r="S191" s="27" t="s">
        <v>390</v>
      </c>
      <c r="T191" s="27" t="s">
        <v>652</v>
      </c>
      <c r="U191" s="80"/>
    </row>
    <row r="192" spans="1:21" ht="13" thickBot="1">
      <c r="A192" s="27" t="s">
        <v>69</v>
      </c>
      <c r="B192" s="27" t="str">
        <f>IF(ISNA(VLOOKUP(Table3[[#This Row],[NPC]],#REF!,1,FALSE)),"No","Yes")</f>
        <v>Yes</v>
      </c>
      <c r="C192" s="27" t="str">
        <f>IF(ISNA(VLOOKUP(Table3[[#This Row],[NPC]],'PROC517 Delist NPCs'!B:B,1,FALSE)),"No","Yes")</f>
        <v>No</v>
      </c>
      <c r="D1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2" s="27"/>
      <c r="F192" s="77" t="s">
        <v>96</v>
      </c>
      <c r="G192" s="78"/>
      <c r="H192" s="78"/>
      <c r="I192" s="79"/>
      <c r="J192" s="77" t="s">
        <v>97</v>
      </c>
      <c r="K192" s="79"/>
      <c r="L192" s="27" t="s">
        <v>653</v>
      </c>
      <c r="M192" s="27" t="s">
        <v>654</v>
      </c>
      <c r="N192" s="80"/>
      <c r="O192" s="27" t="s">
        <v>100</v>
      </c>
      <c r="P192" s="27" t="s">
        <v>299</v>
      </c>
      <c r="Q192" s="27" t="s">
        <v>108</v>
      </c>
      <c r="R192" s="27" t="s">
        <v>638</v>
      </c>
      <c r="S192" s="27" t="s">
        <v>390</v>
      </c>
      <c r="T192" s="27" t="s">
        <v>652</v>
      </c>
      <c r="U192" s="80"/>
    </row>
    <row r="193" spans="1:21" ht="13" thickBot="1">
      <c r="A193" s="27" t="s">
        <v>69</v>
      </c>
      <c r="B193" s="27" t="str">
        <f>IF(ISNA(VLOOKUP(Table3[[#This Row],[NPC]],#REF!,1,FALSE)),"No","Yes")</f>
        <v>Yes</v>
      </c>
      <c r="C193" s="27" t="str">
        <f>IF(ISNA(VLOOKUP(Table3[[#This Row],[NPC]],'PROC517 Delist NPCs'!B:B,1,FALSE)),"No","Yes")</f>
        <v>No</v>
      </c>
      <c r="D1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3" s="27"/>
      <c r="F193" s="77" t="s">
        <v>96</v>
      </c>
      <c r="G193" s="78"/>
      <c r="H193" s="78"/>
      <c r="I193" s="79"/>
      <c r="J193" s="77" t="s">
        <v>97</v>
      </c>
      <c r="K193" s="79"/>
      <c r="L193" s="27" t="s">
        <v>655</v>
      </c>
      <c r="M193" s="27" t="s">
        <v>656</v>
      </c>
      <c r="N193" s="80"/>
      <c r="O193" s="27" t="s">
        <v>100</v>
      </c>
      <c r="P193" s="27" t="s">
        <v>101</v>
      </c>
      <c r="Q193" s="27" t="s">
        <v>108</v>
      </c>
      <c r="R193" s="27" t="s">
        <v>244</v>
      </c>
      <c r="S193" s="27" t="s">
        <v>245</v>
      </c>
      <c r="T193" s="27" t="s">
        <v>657</v>
      </c>
      <c r="U193" s="80"/>
    </row>
    <row r="194" spans="1:21" ht="13" thickBot="1">
      <c r="A194" s="27" t="s">
        <v>69</v>
      </c>
      <c r="B194" s="27" t="str">
        <f>IF(ISNA(VLOOKUP(Table3[[#This Row],[NPC]],#REF!,1,FALSE)),"No","Yes")</f>
        <v>Yes</v>
      </c>
      <c r="C194" s="27" t="str">
        <f>IF(ISNA(VLOOKUP(Table3[[#This Row],[NPC]],'PROC517 Delist NPCs'!B:B,1,FALSE)),"No","Yes")</f>
        <v>No</v>
      </c>
      <c r="D1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4" s="27"/>
      <c r="F194" s="77" t="s">
        <v>96</v>
      </c>
      <c r="G194" s="78"/>
      <c r="H194" s="78"/>
      <c r="I194" s="79"/>
      <c r="J194" s="77" t="s">
        <v>97</v>
      </c>
      <c r="K194" s="79"/>
      <c r="L194" s="27" t="s">
        <v>658</v>
      </c>
      <c r="M194" s="27" t="s">
        <v>659</v>
      </c>
      <c r="N194" s="80"/>
      <c r="O194" s="27" t="s">
        <v>100</v>
      </c>
      <c r="P194" s="27" t="s">
        <v>660</v>
      </c>
      <c r="Q194" s="27" t="s">
        <v>132</v>
      </c>
      <c r="R194" s="27" t="s">
        <v>661</v>
      </c>
      <c r="S194" s="27" t="s">
        <v>154</v>
      </c>
      <c r="T194" s="27" t="s">
        <v>662</v>
      </c>
      <c r="U194" s="80"/>
    </row>
    <row r="195" spans="1:21" ht="13" thickBot="1">
      <c r="A195" s="27" t="s">
        <v>69</v>
      </c>
      <c r="B195" s="27" t="str">
        <f>IF(ISNA(VLOOKUP(Table3[[#This Row],[NPC]],#REF!,1,FALSE)),"No","Yes")</f>
        <v>Yes</v>
      </c>
      <c r="C195" s="27" t="str">
        <f>IF(ISNA(VLOOKUP(Table3[[#This Row],[NPC]],'PROC517 Delist NPCs'!B:B,1,FALSE)),"No","Yes")</f>
        <v>No</v>
      </c>
      <c r="D1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5" s="27"/>
      <c r="F195" s="77" t="s">
        <v>96</v>
      </c>
      <c r="G195" s="78"/>
      <c r="H195" s="78"/>
      <c r="I195" s="79"/>
      <c r="J195" s="77" t="s">
        <v>97</v>
      </c>
      <c r="K195" s="79"/>
      <c r="L195" s="27" t="s">
        <v>663</v>
      </c>
      <c r="M195" s="27" t="s">
        <v>664</v>
      </c>
      <c r="N195" s="80"/>
      <c r="O195" s="27" t="s">
        <v>100</v>
      </c>
      <c r="P195" s="27" t="s">
        <v>660</v>
      </c>
      <c r="Q195" s="27" t="s">
        <v>132</v>
      </c>
      <c r="R195" s="27" t="s">
        <v>661</v>
      </c>
      <c r="S195" s="27" t="s">
        <v>154</v>
      </c>
      <c r="T195" s="27" t="s">
        <v>665</v>
      </c>
      <c r="U195" s="80"/>
    </row>
    <row r="196" spans="1:21" ht="13" thickBot="1">
      <c r="A196" s="27" t="s">
        <v>69</v>
      </c>
      <c r="B196" s="27" t="str">
        <f>IF(ISNA(VLOOKUP(Table3[[#This Row],[NPC]],#REF!,1,FALSE)),"No","Yes")</f>
        <v>Yes</v>
      </c>
      <c r="C196" s="27" t="str">
        <f>IF(ISNA(VLOOKUP(Table3[[#This Row],[NPC]],'PROC517 Delist NPCs'!B:B,1,FALSE)),"No","Yes")</f>
        <v>No</v>
      </c>
      <c r="D1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6" s="27"/>
      <c r="F196" s="77" t="s">
        <v>96</v>
      </c>
      <c r="G196" s="78"/>
      <c r="H196" s="78"/>
      <c r="I196" s="79"/>
      <c r="J196" s="77" t="s">
        <v>97</v>
      </c>
      <c r="K196" s="79"/>
      <c r="L196" s="27" t="s">
        <v>666</v>
      </c>
      <c r="M196" s="27" t="s">
        <v>667</v>
      </c>
      <c r="N196" s="80"/>
      <c r="O196" s="27" t="s">
        <v>100</v>
      </c>
      <c r="P196" s="27" t="s">
        <v>660</v>
      </c>
      <c r="Q196" s="27" t="s">
        <v>132</v>
      </c>
      <c r="R196" s="27" t="s">
        <v>661</v>
      </c>
      <c r="S196" s="27" t="s">
        <v>154</v>
      </c>
      <c r="T196" s="27" t="s">
        <v>668</v>
      </c>
      <c r="U196" s="80"/>
    </row>
    <row r="197" spans="1:21" ht="13" thickBot="1">
      <c r="A197" s="27" t="s">
        <v>69</v>
      </c>
      <c r="B197" s="27" t="str">
        <f>IF(ISNA(VLOOKUP(Table3[[#This Row],[NPC]],#REF!,1,FALSE)),"No","Yes")</f>
        <v>Yes</v>
      </c>
      <c r="C197" s="27" t="str">
        <f>IF(ISNA(VLOOKUP(Table3[[#This Row],[NPC]],'PROC517 Delist NPCs'!B:B,1,FALSE)),"No","Yes")</f>
        <v>No</v>
      </c>
      <c r="D1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7" s="27"/>
      <c r="F197" s="77" t="s">
        <v>96</v>
      </c>
      <c r="G197" s="78"/>
      <c r="H197" s="78"/>
      <c r="I197" s="79"/>
      <c r="J197" s="77" t="s">
        <v>97</v>
      </c>
      <c r="K197" s="79"/>
      <c r="L197" s="27" t="s">
        <v>669</v>
      </c>
      <c r="M197" s="27" t="s">
        <v>670</v>
      </c>
      <c r="N197" s="80"/>
      <c r="O197" s="27" t="s">
        <v>100</v>
      </c>
      <c r="P197" s="27" t="s">
        <v>660</v>
      </c>
      <c r="Q197" s="27" t="s">
        <v>132</v>
      </c>
      <c r="R197" s="27" t="s">
        <v>661</v>
      </c>
      <c r="S197" s="27" t="s">
        <v>154</v>
      </c>
      <c r="T197" s="27" t="s">
        <v>671</v>
      </c>
      <c r="U197" s="80"/>
    </row>
    <row r="198" spans="1:21" ht="13" thickBot="1">
      <c r="A198" s="27" t="s">
        <v>69</v>
      </c>
      <c r="B198" s="27" t="str">
        <f>IF(ISNA(VLOOKUP(Table3[[#This Row],[NPC]],#REF!,1,FALSE)),"No","Yes")</f>
        <v>Yes</v>
      </c>
      <c r="C198" s="27" t="str">
        <f>IF(ISNA(VLOOKUP(Table3[[#This Row],[NPC]],'PROC517 Delist NPCs'!B:B,1,FALSE)),"No","Yes")</f>
        <v>No</v>
      </c>
      <c r="D1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8" s="27"/>
      <c r="F198" s="77" t="s">
        <v>96</v>
      </c>
      <c r="G198" s="78"/>
      <c r="H198" s="78"/>
      <c r="I198" s="79"/>
      <c r="J198" s="77" t="s">
        <v>97</v>
      </c>
      <c r="K198" s="79"/>
      <c r="L198" s="27" t="s">
        <v>672</v>
      </c>
      <c r="M198" s="27" t="s">
        <v>673</v>
      </c>
      <c r="N198" s="80"/>
      <c r="O198" s="27" t="s">
        <v>100</v>
      </c>
      <c r="P198" s="27" t="s">
        <v>660</v>
      </c>
      <c r="Q198" s="27" t="s">
        <v>108</v>
      </c>
      <c r="R198" s="27" t="s">
        <v>674</v>
      </c>
      <c r="S198" s="27" t="s">
        <v>154</v>
      </c>
      <c r="T198" s="27" t="s">
        <v>675</v>
      </c>
      <c r="U198" s="80"/>
    </row>
    <row r="199" spans="1:21" ht="13" thickBot="1">
      <c r="A199" s="27" t="s">
        <v>69</v>
      </c>
      <c r="B199" s="27" t="str">
        <f>IF(ISNA(VLOOKUP(Table3[[#This Row],[NPC]],#REF!,1,FALSE)),"No","Yes")</f>
        <v>Yes</v>
      </c>
      <c r="C199" s="27" t="str">
        <f>IF(ISNA(VLOOKUP(Table3[[#This Row],[NPC]],'PROC517 Delist NPCs'!B:B,1,FALSE)),"No","Yes")</f>
        <v>No</v>
      </c>
      <c r="D1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99" s="27"/>
      <c r="F199" s="77" t="s">
        <v>96</v>
      </c>
      <c r="G199" s="78"/>
      <c r="H199" s="78"/>
      <c r="I199" s="79"/>
      <c r="J199" s="77" t="s">
        <v>97</v>
      </c>
      <c r="K199" s="79"/>
      <c r="L199" s="27" t="s">
        <v>676</v>
      </c>
      <c r="M199" s="27" t="s">
        <v>677</v>
      </c>
      <c r="N199" s="80"/>
      <c r="O199" s="27" t="s">
        <v>100</v>
      </c>
      <c r="P199" s="27" t="s">
        <v>299</v>
      </c>
      <c r="Q199" s="27" t="s">
        <v>108</v>
      </c>
      <c r="R199" s="27" t="s">
        <v>678</v>
      </c>
      <c r="S199" s="27" t="s">
        <v>154</v>
      </c>
      <c r="T199" s="27" t="s">
        <v>679</v>
      </c>
      <c r="U199" s="80"/>
    </row>
    <row r="200" spans="1:21" ht="13" thickBot="1">
      <c r="A200" s="27" t="s">
        <v>69</v>
      </c>
      <c r="B200" s="27" t="str">
        <f>IF(ISNA(VLOOKUP(Table3[[#This Row],[NPC]],#REF!,1,FALSE)),"No","Yes")</f>
        <v>Yes</v>
      </c>
      <c r="C200" s="27" t="str">
        <f>IF(ISNA(VLOOKUP(Table3[[#This Row],[NPC]],'PROC517 Delist NPCs'!B:B,1,FALSE)),"No","Yes")</f>
        <v>No</v>
      </c>
      <c r="D2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0" s="27"/>
      <c r="F200" s="77" t="s">
        <v>96</v>
      </c>
      <c r="G200" s="78"/>
      <c r="H200" s="78"/>
      <c r="I200" s="79"/>
      <c r="J200" s="77" t="s">
        <v>97</v>
      </c>
      <c r="K200" s="79"/>
      <c r="L200" s="27" t="s">
        <v>680</v>
      </c>
      <c r="M200" s="27" t="s">
        <v>681</v>
      </c>
      <c r="N200" s="80"/>
      <c r="O200" s="27" t="s">
        <v>100</v>
      </c>
      <c r="P200" s="27" t="s">
        <v>299</v>
      </c>
      <c r="Q200" s="27" t="s">
        <v>108</v>
      </c>
      <c r="R200" s="27" t="s">
        <v>678</v>
      </c>
      <c r="S200" s="27" t="s">
        <v>154</v>
      </c>
      <c r="T200" s="27" t="s">
        <v>682</v>
      </c>
      <c r="U200" s="80"/>
    </row>
    <row r="201" spans="1:21" ht="13" thickBot="1">
      <c r="A201" s="27" t="s">
        <v>69</v>
      </c>
      <c r="B201" s="27" t="str">
        <f>IF(ISNA(VLOOKUP(Table3[[#This Row],[NPC]],#REF!,1,FALSE)),"No","Yes")</f>
        <v>Yes</v>
      </c>
      <c r="C201" s="27" t="str">
        <f>IF(ISNA(VLOOKUP(Table3[[#This Row],[NPC]],'PROC517 Delist NPCs'!B:B,1,FALSE)),"No","Yes")</f>
        <v>No</v>
      </c>
      <c r="D2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1" s="27"/>
      <c r="F201" s="77" t="s">
        <v>96</v>
      </c>
      <c r="G201" s="78"/>
      <c r="H201" s="78"/>
      <c r="I201" s="79"/>
      <c r="J201" s="77" t="s">
        <v>97</v>
      </c>
      <c r="K201" s="79"/>
      <c r="L201" s="27" t="s">
        <v>683</v>
      </c>
      <c r="M201" s="27" t="s">
        <v>684</v>
      </c>
      <c r="N201" s="80"/>
      <c r="O201" s="27" t="s">
        <v>100</v>
      </c>
      <c r="P201" s="27" t="s">
        <v>299</v>
      </c>
      <c r="Q201" s="27" t="s">
        <v>108</v>
      </c>
      <c r="R201" s="27" t="s">
        <v>678</v>
      </c>
      <c r="S201" s="27" t="s">
        <v>154</v>
      </c>
      <c r="T201" s="27" t="s">
        <v>685</v>
      </c>
      <c r="U201" s="80"/>
    </row>
    <row r="202" spans="1:21" ht="13" thickBot="1">
      <c r="A202" s="27" t="s">
        <v>69</v>
      </c>
      <c r="B202" s="27" t="str">
        <f>IF(ISNA(VLOOKUP(Table3[[#This Row],[NPC]],#REF!,1,FALSE)),"No","Yes")</f>
        <v>Yes</v>
      </c>
      <c r="C202" s="27" t="str">
        <f>IF(ISNA(VLOOKUP(Table3[[#This Row],[NPC]],'PROC517 Delist NPCs'!B:B,1,FALSE)),"No","Yes")</f>
        <v>No</v>
      </c>
      <c r="D2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2" s="27"/>
      <c r="F202" s="77" t="s">
        <v>96</v>
      </c>
      <c r="G202" s="78"/>
      <c r="H202" s="78"/>
      <c r="I202" s="79"/>
      <c r="J202" s="77" t="s">
        <v>97</v>
      </c>
      <c r="K202" s="79"/>
      <c r="L202" s="27" t="s">
        <v>686</v>
      </c>
      <c r="M202" s="27" t="s">
        <v>687</v>
      </c>
      <c r="N202" s="80"/>
      <c r="O202" s="27" t="s">
        <v>100</v>
      </c>
      <c r="P202" s="27" t="s">
        <v>299</v>
      </c>
      <c r="Q202" s="27" t="s">
        <v>108</v>
      </c>
      <c r="R202" s="27" t="s">
        <v>678</v>
      </c>
      <c r="S202" s="27" t="s">
        <v>154</v>
      </c>
      <c r="T202" s="27" t="s">
        <v>688</v>
      </c>
      <c r="U202" s="80"/>
    </row>
    <row r="203" spans="1:21" ht="13" thickBot="1">
      <c r="A203" s="27" t="s">
        <v>69</v>
      </c>
      <c r="B203" s="27" t="str">
        <f>IF(ISNA(VLOOKUP(Table3[[#This Row],[NPC]],#REF!,1,FALSE)),"No","Yes")</f>
        <v>Yes</v>
      </c>
      <c r="C203" s="27" t="str">
        <f>IF(ISNA(VLOOKUP(Table3[[#This Row],[NPC]],'PROC517 Delist NPCs'!B:B,1,FALSE)),"No","Yes")</f>
        <v>No</v>
      </c>
      <c r="D2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3" s="27"/>
      <c r="F203" s="77" t="s">
        <v>96</v>
      </c>
      <c r="G203" s="78"/>
      <c r="H203" s="78"/>
      <c r="I203" s="79"/>
      <c r="J203" s="77" t="s">
        <v>97</v>
      </c>
      <c r="K203" s="79"/>
      <c r="L203" s="27" t="s">
        <v>689</v>
      </c>
      <c r="M203" s="27" t="s">
        <v>690</v>
      </c>
      <c r="N203" s="80"/>
      <c r="O203" s="27" t="s">
        <v>100</v>
      </c>
      <c r="P203" s="27" t="s">
        <v>299</v>
      </c>
      <c r="Q203" s="27" t="s">
        <v>108</v>
      </c>
      <c r="R203" s="27" t="s">
        <v>678</v>
      </c>
      <c r="S203" s="27" t="s">
        <v>154</v>
      </c>
      <c r="T203" s="27" t="s">
        <v>691</v>
      </c>
      <c r="U203" s="80"/>
    </row>
    <row r="204" spans="1:21" ht="13" thickBot="1">
      <c r="A204" s="27" t="s">
        <v>69</v>
      </c>
      <c r="B204" s="27" t="str">
        <f>IF(ISNA(VLOOKUP(Table3[[#This Row],[NPC]],#REF!,1,FALSE)),"No","Yes")</f>
        <v>Yes</v>
      </c>
      <c r="C204" s="27" t="str">
        <f>IF(ISNA(VLOOKUP(Table3[[#This Row],[NPC]],'PROC517 Delist NPCs'!B:B,1,FALSE)),"No","Yes")</f>
        <v>No</v>
      </c>
      <c r="D2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4" s="27"/>
      <c r="F204" s="77" t="s">
        <v>96</v>
      </c>
      <c r="G204" s="78"/>
      <c r="H204" s="78"/>
      <c r="I204" s="79"/>
      <c r="J204" s="77" t="s">
        <v>97</v>
      </c>
      <c r="K204" s="79"/>
      <c r="L204" s="27" t="s">
        <v>692</v>
      </c>
      <c r="M204" s="27" t="s">
        <v>693</v>
      </c>
      <c r="N204" s="80"/>
      <c r="O204" s="27" t="s">
        <v>100</v>
      </c>
      <c r="P204" s="27" t="s">
        <v>299</v>
      </c>
      <c r="Q204" s="27" t="s">
        <v>108</v>
      </c>
      <c r="R204" s="27" t="s">
        <v>678</v>
      </c>
      <c r="S204" s="27" t="s">
        <v>154</v>
      </c>
      <c r="T204" s="27" t="s">
        <v>694</v>
      </c>
      <c r="U204" s="80"/>
    </row>
    <row r="205" spans="1:21" ht="13" thickBot="1">
      <c r="A205" s="27" t="s">
        <v>69</v>
      </c>
      <c r="B205" s="27" t="str">
        <f>IF(ISNA(VLOOKUP(Table3[[#This Row],[NPC]],#REF!,1,FALSE)),"No","Yes")</f>
        <v>Yes</v>
      </c>
      <c r="C205" s="27" t="str">
        <f>IF(ISNA(VLOOKUP(Table3[[#This Row],[NPC]],'PROC517 Delist NPCs'!B:B,1,FALSE)),"No","Yes")</f>
        <v>No</v>
      </c>
      <c r="D2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5" s="27"/>
      <c r="F205" s="77" t="s">
        <v>96</v>
      </c>
      <c r="G205" s="78"/>
      <c r="H205" s="78"/>
      <c r="I205" s="79"/>
      <c r="J205" s="77" t="s">
        <v>97</v>
      </c>
      <c r="K205" s="79"/>
      <c r="L205" s="27" t="s">
        <v>695</v>
      </c>
      <c r="M205" s="27" t="s">
        <v>696</v>
      </c>
      <c r="N205" s="80"/>
      <c r="O205" s="27" t="s">
        <v>100</v>
      </c>
      <c r="P205" s="27" t="s">
        <v>299</v>
      </c>
      <c r="Q205" s="27" t="s">
        <v>132</v>
      </c>
      <c r="R205" s="27" t="s">
        <v>697</v>
      </c>
      <c r="S205" s="27" t="s">
        <v>149</v>
      </c>
      <c r="T205" s="27" t="s">
        <v>150</v>
      </c>
      <c r="U205" s="80"/>
    </row>
    <row r="206" spans="1:21" ht="13" thickBot="1">
      <c r="A206" s="27" t="s">
        <v>69</v>
      </c>
      <c r="B206" s="27" t="str">
        <f>IF(ISNA(VLOOKUP(Table3[[#This Row],[NPC]],#REF!,1,FALSE)),"No","Yes")</f>
        <v>Yes</v>
      </c>
      <c r="C206" s="27" t="str">
        <f>IF(ISNA(VLOOKUP(Table3[[#This Row],[NPC]],'PROC517 Delist NPCs'!B:B,1,FALSE)),"No","Yes")</f>
        <v>No</v>
      </c>
      <c r="D2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6" s="27"/>
      <c r="F206" s="77" t="s">
        <v>96</v>
      </c>
      <c r="G206" s="78"/>
      <c r="H206" s="78"/>
      <c r="I206" s="79"/>
      <c r="J206" s="77" t="s">
        <v>97</v>
      </c>
      <c r="K206" s="79"/>
      <c r="L206" s="27" t="s">
        <v>698</v>
      </c>
      <c r="M206" s="27" t="s">
        <v>699</v>
      </c>
      <c r="N206" s="80"/>
      <c r="O206" s="27" t="s">
        <v>100</v>
      </c>
      <c r="P206" s="27" t="s">
        <v>131</v>
      </c>
      <c r="Q206" s="27" t="s">
        <v>108</v>
      </c>
      <c r="R206" s="27" t="s">
        <v>573</v>
      </c>
      <c r="S206" s="27" t="s">
        <v>574</v>
      </c>
      <c r="T206" s="27" t="s">
        <v>700</v>
      </c>
      <c r="U206" s="80"/>
    </row>
    <row r="207" spans="1:21" ht="13" thickBot="1">
      <c r="A207" s="27" t="s">
        <v>69</v>
      </c>
      <c r="B207" s="27" t="str">
        <f>IF(ISNA(VLOOKUP(Table3[[#This Row],[NPC]],#REF!,1,FALSE)),"No","Yes")</f>
        <v>Yes</v>
      </c>
      <c r="C207" s="27" t="str">
        <f>IF(ISNA(VLOOKUP(Table3[[#This Row],[NPC]],'PROC517 Delist NPCs'!B:B,1,FALSE)),"No","Yes")</f>
        <v>No</v>
      </c>
      <c r="D2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7" s="27"/>
      <c r="F207" s="77" t="s">
        <v>96</v>
      </c>
      <c r="G207" s="78"/>
      <c r="H207" s="78"/>
      <c r="I207" s="79"/>
      <c r="J207" s="77" t="s">
        <v>97</v>
      </c>
      <c r="K207" s="79"/>
      <c r="L207" s="27" t="s">
        <v>701</v>
      </c>
      <c r="M207" s="27" t="s">
        <v>702</v>
      </c>
      <c r="N207" s="80"/>
      <c r="O207" s="27" t="s">
        <v>100</v>
      </c>
      <c r="P207" s="27" t="s">
        <v>131</v>
      </c>
      <c r="Q207" s="27" t="s">
        <v>108</v>
      </c>
      <c r="R207" s="27" t="s">
        <v>573</v>
      </c>
      <c r="S207" s="27" t="s">
        <v>574</v>
      </c>
      <c r="T207" s="27" t="s">
        <v>703</v>
      </c>
      <c r="U207" s="80"/>
    </row>
    <row r="208" spans="1:21" ht="13" thickBot="1">
      <c r="A208" s="27" t="s">
        <v>69</v>
      </c>
      <c r="B208" s="27" t="str">
        <f>IF(ISNA(VLOOKUP(Table3[[#This Row],[NPC]],#REF!,1,FALSE)),"No","Yes")</f>
        <v>Yes</v>
      </c>
      <c r="C208" s="27" t="str">
        <f>IF(ISNA(VLOOKUP(Table3[[#This Row],[NPC]],'PROC517 Delist NPCs'!B:B,1,FALSE)),"No","Yes")</f>
        <v>No</v>
      </c>
      <c r="D2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8" s="27"/>
      <c r="F208" s="77" t="s">
        <v>96</v>
      </c>
      <c r="G208" s="78"/>
      <c r="H208" s="78"/>
      <c r="I208" s="79"/>
      <c r="J208" s="77" t="s">
        <v>97</v>
      </c>
      <c r="K208" s="79"/>
      <c r="L208" s="27" t="s">
        <v>704</v>
      </c>
      <c r="M208" s="27" t="s">
        <v>705</v>
      </c>
      <c r="N208" s="80"/>
      <c r="O208" s="27" t="s">
        <v>100</v>
      </c>
      <c r="P208" s="27" t="s">
        <v>131</v>
      </c>
      <c r="Q208" s="27" t="s">
        <v>108</v>
      </c>
      <c r="R208" s="27" t="s">
        <v>573</v>
      </c>
      <c r="S208" s="27" t="s">
        <v>574</v>
      </c>
      <c r="T208" s="27" t="s">
        <v>578</v>
      </c>
      <c r="U208" s="80"/>
    </row>
    <row r="209" spans="1:21" ht="13" thickBot="1">
      <c r="A209" s="27" t="s">
        <v>69</v>
      </c>
      <c r="B209" s="27" t="str">
        <f>IF(ISNA(VLOOKUP(Table3[[#This Row],[NPC]],#REF!,1,FALSE)),"No","Yes")</f>
        <v>Yes</v>
      </c>
      <c r="C209" s="27" t="str">
        <f>IF(ISNA(VLOOKUP(Table3[[#This Row],[NPC]],'PROC517 Delist NPCs'!B:B,1,FALSE)),"No","Yes")</f>
        <v>No</v>
      </c>
      <c r="D2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09" s="27"/>
      <c r="F209" s="77" t="s">
        <v>96</v>
      </c>
      <c r="G209" s="78"/>
      <c r="H209" s="78"/>
      <c r="I209" s="79"/>
      <c r="J209" s="77" t="s">
        <v>97</v>
      </c>
      <c r="K209" s="79"/>
      <c r="L209" s="27" t="s">
        <v>706</v>
      </c>
      <c r="M209" s="27" t="s">
        <v>707</v>
      </c>
      <c r="N209" s="80"/>
      <c r="O209" s="27" t="s">
        <v>100</v>
      </c>
      <c r="P209" s="27" t="s">
        <v>131</v>
      </c>
      <c r="Q209" s="27" t="s">
        <v>108</v>
      </c>
      <c r="R209" s="27" t="s">
        <v>478</v>
      </c>
      <c r="S209" s="27" t="s">
        <v>301</v>
      </c>
      <c r="T209" s="27" t="s">
        <v>708</v>
      </c>
      <c r="U209" s="80"/>
    </row>
    <row r="210" spans="1:21" ht="13" thickBot="1">
      <c r="A210" s="27" t="s">
        <v>69</v>
      </c>
      <c r="B210" s="27" t="str">
        <f>IF(ISNA(VLOOKUP(Table3[[#This Row],[NPC]],#REF!,1,FALSE)),"No","Yes")</f>
        <v>Yes</v>
      </c>
      <c r="C210" s="27" t="str">
        <f>IF(ISNA(VLOOKUP(Table3[[#This Row],[NPC]],'PROC517 Delist NPCs'!B:B,1,FALSE)),"No","Yes")</f>
        <v>No</v>
      </c>
      <c r="D2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0" s="27"/>
      <c r="F210" s="77" t="s">
        <v>96</v>
      </c>
      <c r="G210" s="78"/>
      <c r="H210" s="78"/>
      <c r="I210" s="79"/>
      <c r="J210" s="77" t="s">
        <v>97</v>
      </c>
      <c r="K210" s="79"/>
      <c r="L210" s="27" t="s">
        <v>709</v>
      </c>
      <c r="M210" s="27" t="s">
        <v>710</v>
      </c>
      <c r="N210" s="80"/>
      <c r="O210" s="27" t="s">
        <v>100</v>
      </c>
      <c r="P210" s="27" t="s">
        <v>131</v>
      </c>
      <c r="Q210" s="27" t="s">
        <v>108</v>
      </c>
      <c r="R210" s="27" t="s">
        <v>478</v>
      </c>
      <c r="S210" s="27" t="s">
        <v>301</v>
      </c>
      <c r="T210" s="27" t="s">
        <v>711</v>
      </c>
      <c r="U210" s="80"/>
    </row>
    <row r="211" spans="1:21" ht="13" thickBot="1">
      <c r="A211" s="27" t="s">
        <v>69</v>
      </c>
      <c r="B211" s="27" t="str">
        <f>IF(ISNA(VLOOKUP(Table3[[#This Row],[NPC]],#REF!,1,FALSE)),"No","Yes")</f>
        <v>Yes</v>
      </c>
      <c r="C211" s="27" t="str">
        <f>IF(ISNA(VLOOKUP(Table3[[#This Row],[NPC]],'PROC517 Delist NPCs'!B:B,1,FALSE)),"No","Yes")</f>
        <v>No</v>
      </c>
      <c r="D2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1" s="27"/>
      <c r="F211" s="77" t="s">
        <v>96</v>
      </c>
      <c r="G211" s="78"/>
      <c r="H211" s="78"/>
      <c r="I211" s="79"/>
      <c r="J211" s="77" t="s">
        <v>97</v>
      </c>
      <c r="K211" s="79"/>
      <c r="L211" s="27" t="s">
        <v>712</v>
      </c>
      <c r="M211" s="27" t="s">
        <v>713</v>
      </c>
      <c r="N211" s="80"/>
      <c r="O211" s="27" t="s">
        <v>100</v>
      </c>
      <c r="P211" s="27" t="s">
        <v>131</v>
      </c>
      <c r="Q211" s="27" t="s">
        <v>108</v>
      </c>
      <c r="R211" s="27" t="s">
        <v>573</v>
      </c>
      <c r="S211" s="27" t="s">
        <v>574</v>
      </c>
      <c r="T211" s="27" t="s">
        <v>714</v>
      </c>
      <c r="U211" s="80"/>
    </row>
    <row r="212" spans="1:21" ht="13" thickBot="1">
      <c r="A212" s="27" t="s">
        <v>69</v>
      </c>
      <c r="B212" s="27" t="str">
        <f>IF(ISNA(VLOOKUP(Table3[[#This Row],[NPC]],#REF!,1,FALSE)),"No","Yes")</f>
        <v>Yes</v>
      </c>
      <c r="C212" s="27" t="str">
        <f>IF(ISNA(VLOOKUP(Table3[[#This Row],[NPC]],'PROC517 Delist NPCs'!B:B,1,FALSE)),"No","Yes")</f>
        <v>No</v>
      </c>
      <c r="D2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2" s="27"/>
      <c r="F212" s="77" t="s">
        <v>96</v>
      </c>
      <c r="G212" s="78"/>
      <c r="H212" s="78"/>
      <c r="I212" s="79"/>
      <c r="J212" s="77" t="s">
        <v>97</v>
      </c>
      <c r="K212" s="79"/>
      <c r="L212" s="27" t="s">
        <v>715</v>
      </c>
      <c r="M212" s="27" t="s">
        <v>716</v>
      </c>
      <c r="N212" s="80"/>
      <c r="O212" s="27" t="s">
        <v>100</v>
      </c>
      <c r="P212" s="27" t="s">
        <v>131</v>
      </c>
      <c r="Q212" s="27" t="s">
        <v>108</v>
      </c>
      <c r="R212" s="27" t="s">
        <v>573</v>
      </c>
      <c r="S212" s="27" t="s">
        <v>574</v>
      </c>
      <c r="T212" s="27" t="s">
        <v>584</v>
      </c>
      <c r="U212" s="80"/>
    </row>
    <row r="213" spans="1:21" ht="13" thickBot="1">
      <c r="A213" s="27" t="s">
        <v>69</v>
      </c>
      <c r="B213" s="27" t="str">
        <f>IF(ISNA(VLOOKUP(Table3[[#This Row],[NPC]],#REF!,1,FALSE)),"No","Yes")</f>
        <v>Yes</v>
      </c>
      <c r="C213" s="27" t="str">
        <f>IF(ISNA(VLOOKUP(Table3[[#This Row],[NPC]],'PROC517 Delist NPCs'!B:B,1,FALSE)),"No","Yes")</f>
        <v>No</v>
      </c>
      <c r="D2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3" s="27"/>
      <c r="F213" s="77" t="s">
        <v>96</v>
      </c>
      <c r="G213" s="78"/>
      <c r="H213" s="78"/>
      <c r="I213" s="79"/>
      <c r="J213" s="77" t="s">
        <v>97</v>
      </c>
      <c r="K213" s="79"/>
      <c r="L213" s="27" t="s">
        <v>717</v>
      </c>
      <c r="M213" s="27" t="s">
        <v>718</v>
      </c>
      <c r="N213" s="80"/>
      <c r="O213" s="27" t="s">
        <v>100</v>
      </c>
      <c r="P213" s="27" t="s">
        <v>113</v>
      </c>
      <c r="Q213" s="27" t="s">
        <v>108</v>
      </c>
      <c r="R213" s="27" t="s">
        <v>719</v>
      </c>
      <c r="S213" s="27" t="s">
        <v>574</v>
      </c>
      <c r="T213" s="27" t="s">
        <v>720</v>
      </c>
      <c r="U213" s="80"/>
    </row>
    <row r="214" spans="1:21" ht="13" thickBot="1">
      <c r="A214" s="27" t="s">
        <v>69</v>
      </c>
      <c r="B214" s="27" t="str">
        <f>IF(ISNA(VLOOKUP(Table3[[#This Row],[NPC]],#REF!,1,FALSE)),"No","Yes")</f>
        <v>Yes</v>
      </c>
      <c r="C214" s="27" t="str">
        <f>IF(ISNA(VLOOKUP(Table3[[#This Row],[NPC]],'PROC517 Delist NPCs'!B:B,1,FALSE)),"No","Yes")</f>
        <v>No</v>
      </c>
      <c r="D2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4" s="27"/>
      <c r="F214" s="77" t="s">
        <v>96</v>
      </c>
      <c r="G214" s="78"/>
      <c r="H214" s="78"/>
      <c r="I214" s="79"/>
      <c r="J214" s="77" t="s">
        <v>97</v>
      </c>
      <c r="K214" s="79"/>
      <c r="L214" s="27" t="s">
        <v>721</v>
      </c>
      <c r="M214" s="27" t="s">
        <v>722</v>
      </c>
      <c r="N214" s="80"/>
      <c r="O214" s="27" t="s">
        <v>100</v>
      </c>
      <c r="P214" s="27" t="s">
        <v>723</v>
      </c>
      <c r="Q214" s="27" t="s">
        <v>108</v>
      </c>
      <c r="R214" s="27" t="s">
        <v>724</v>
      </c>
      <c r="S214" s="27" t="s">
        <v>574</v>
      </c>
      <c r="T214" s="27" t="s">
        <v>725</v>
      </c>
      <c r="U214" s="80"/>
    </row>
    <row r="215" spans="1:21" ht="13" thickBot="1">
      <c r="A215" s="27" t="s">
        <v>69</v>
      </c>
      <c r="B215" s="27" t="str">
        <f>IF(ISNA(VLOOKUP(Table3[[#This Row],[NPC]],#REF!,1,FALSE)),"No","Yes")</f>
        <v>Yes</v>
      </c>
      <c r="C215" s="27" t="str">
        <f>IF(ISNA(VLOOKUP(Table3[[#This Row],[NPC]],'PROC517 Delist NPCs'!B:B,1,FALSE)),"No","Yes")</f>
        <v>No</v>
      </c>
      <c r="D2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5" s="27"/>
      <c r="F215" s="77" t="s">
        <v>96</v>
      </c>
      <c r="G215" s="78"/>
      <c r="H215" s="78"/>
      <c r="I215" s="79"/>
      <c r="J215" s="77" t="s">
        <v>97</v>
      </c>
      <c r="K215" s="79"/>
      <c r="L215" s="27" t="s">
        <v>726</v>
      </c>
      <c r="M215" s="27" t="s">
        <v>727</v>
      </c>
      <c r="N215" s="80"/>
      <c r="O215" s="27" t="s">
        <v>100</v>
      </c>
      <c r="P215" s="27" t="s">
        <v>723</v>
      </c>
      <c r="Q215" s="27" t="s">
        <v>108</v>
      </c>
      <c r="R215" s="27" t="s">
        <v>724</v>
      </c>
      <c r="S215" s="27" t="s">
        <v>574</v>
      </c>
      <c r="T215" s="27" t="s">
        <v>728</v>
      </c>
      <c r="U215" s="80"/>
    </row>
    <row r="216" spans="1:21" ht="13" hidden="1" thickBot="1">
      <c r="A216" s="27" t="s">
        <v>68</v>
      </c>
      <c r="B216" s="27" t="str">
        <f>IF(ISNA(VLOOKUP(Table3[[#This Row],[NPC]],#REF!,1,FALSE)),"No","Yes")</f>
        <v>Yes</v>
      </c>
      <c r="C216" s="27" t="str">
        <f>IF(ISNA(VLOOKUP(Table3[[#This Row],[NPC]],'PROC517 Delist NPCs'!B:B,1,FALSE)),"No","Yes")</f>
        <v>No</v>
      </c>
      <c r="D2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6" s="27"/>
      <c r="F216" s="77" t="s">
        <v>96</v>
      </c>
      <c r="G216" s="78"/>
      <c r="H216" s="78"/>
      <c r="I216" s="79"/>
      <c r="J216" s="77" t="s">
        <v>97</v>
      </c>
      <c r="K216" s="79"/>
      <c r="L216" s="27" t="s">
        <v>729</v>
      </c>
      <c r="M216" s="27" t="s">
        <v>730</v>
      </c>
      <c r="N216" s="80"/>
      <c r="O216" s="27" t="s">
        <v>100</v>
      </c>
      <c r="P216" s="27" t="s">
        <v>731</v>
      </c>
      <c r="Q216" s="27" t="s">
        <v>108</v>
      </c>
      <c r="R216" s="27" t="s">
        <v>732</v>
      </c>
      <c r="S216" s="27" t="s">
        <v>574</v>
      </c>
      <c r="T216" s="27" t="s">
        <v>733</v>
      </c>
      <c r="U216" s="80"/>
    </row>
    <row r="217" spans="1:21" ht="13" thickBot="1">
      <c r="A217" s="27" t="s">
        <v>69</v>
      </c>
      <c r="B217" s="27" t="str">
        <f>IF(ISNA(VLOOKUP(Table3[[#This Row],[NPC]],#REF!,1,FALSE)),"No","Yes")</f>
        <v>Yes</v>
      </c>
      <c r="C217" s="27" t="str">
        <f>IF(ISNA(VLOOKUP(Table3[[#This Row],[NPC]],'PROC517 Delist NPCs'!B:B,1,FALSE)),"No","Yes")</f>
        <v>No</v>
      </c>
      <c r="D2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7" s="27"/>
      <c r="F217" s="77" t="s">
        <v>96</v>
      </c>
      <c r="G217" s="78"/>
      <c r="H217" s="78"/>
      <c r="I217" s="79"/>
      <c r="J217" s="77" t="s">
        <v>97</v>
      </c>
      <c r="K217" s="79"/>
      <c r="L217" s="27" t="s">
        <v>734</v>
      </c>
      <c r="M217" s="27" t="s">
        <v>735</v>
      </c>
      <c r="N217" s="80"/>
      <c r="O217" s="27" t="s">
        <v>100</v>
      </c>
      <c r="P217" s="27" t="s">
        <v>131</v>
      </c>
      <c r="Q217" s="27" t="s">
        <v>108</v>
      </c>
      <c r="R217" s="27" t="s">
        <v>413</v>
      </c>
      <c r="S217" s="27" t="s">
        <v>390</v>
      </c>
      <c r="T217" s="27" t="s">
        <v>736</v>
      </c>
      <c r="U217" s="80"/>
    </row>
    <row r="218" spans="1:21" ht="13" thickBot="1">
      <c r="A218" s="27" t="s">
        <v>69</v>
      </c>
      <c r="B218" s="27" t="str">
        <f>IF(ISNA(VLOOKUP(Table3[[#This Row],[NPC]],#REF!,1,FALSE)),"No","Yes")</f>
        <v>Yes</v>
      </c>
      <c r="C218" s="27" t="str">
        <f>IF(ISNA(VLOOKUP(Table3[[#This Row],[NPC]],'PROC517 Delist NPCs'!B:B,1,FALSE)),"No","Yes")</f>
        <v>No</v>
      </c>
      <c r="D2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8" s="27"/>
      <c r="F218" s="77" t="s">
        <v>96</v>
      </c>
      <c r="G218" s="78"/>
      <c r="H218" s="78"/>
      <c r="I218" s="79"/>
      <c r="J218" s="77" t="s">
        <v>97</v>
      </c>
      <c r="K218" s="79"/>
      <c r="L218" s="27" t="s">
        <v>737</v>
      </c>
      <c r="M218" s="27" t="s">
        <v>738</v>
      </c>
      <c r="N218" s="80"/>
      <c r="O218" s="27" t="s">
        <v>100</v>
      </c>
      <c r="P218" s="27" t="s">
        <v>113</v>
      </c>
      <c r="Q218" s="27" t="s">
        <v>132</v>
      </c>
      <c r="R218" s="27" t="s">
        <v>739</v>
      </c>
      <c r="S218" s="27" t="s">
        <v>149</v>
      </c>
      <c r="T218" s="27" t="s">
        <v>740</v>
      </c>
      <c r="U218" s="80"/>
    </row>
    <row r="219" spans="1:21" ht="13" hidden="1" thickBot="1">
      <c r="A219" s="27" t="s">
        <v>68</v>
      </c>
      <c r="B219" s="27" t="str">
        <f>IF(ISNA(VLOOKUP(Table3[[#This Row],[NPC]],#REF!,1,FALSE)),"No","Yes")</f>
        <v>Yes</v>
      </c>
      <c r="C219" s="27" t="str">
        <f>IF(ISNA(VLOOKUP(Table3[[#This Row],[NPC]],'PROC517 Delist NPCs'!B:B,1,FALSE)),"No","Yes")</f>
        <v>No</v>
      </c>
      <c r="D2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19" s="27"/>
      <c r="F219" s="77" t="s">
        <v>96</v>
      </c>
      <c r="G219" s="78"/>
      <c r="H219" s="78"/>
      <c r="I219" s="79"/>
      <c r="J219" s="77" t="s">
        <v>97</v>
      </c>
      <c r="K219" s="79"/>
      <c r="L219" s="27" t="s">
        <v>741</v>
      </c>
      <c r="M219" s="27" t="s">
        <v>742</v>
      </c>
      <c r="N219" s="80"/>
      <c r="O219" s="27" t="s">
        <v>100</v>
      </c>
      <c r="P219" s="27" t="s">
        <v>731</v>
      </c>
      <c r="Q219" s="27" t="s">
        <v>108</v>
      </c>
      <c r="R219" s="27" t="s">
        <v>732</v>
      </c>
      <c r="S219" s="27" t="s">
        <v>574</v>
      </c>
      <c r="T219" s="27" t="s">
        <v>743</v>
      </c>
      <c r="U219" s="80"/>
    </row>
    <row r="220" spans="1:21" ht="13" thickBot="1">
      <c r="A220" s="27" t="s">
        <v>69</v>
      </c>
      <c r="B220" s="27" t="str">
        <f>IF(ISNA(VLOOKUP(Table3[[#This Row],[NPC]],#REF!,1,FALSE)),"No","Yes")</f>
        <v>Yes</v>
      </c>
      <c r="C220" s="27" t="str">
        <f>IF(ISNA(VLOOKUP(Table3[[#This Row],[NPC]],'PROC517 Delist NPCs'!B:B,1,FALSE)),"No","Yes")</f>
        <v>No</v>
      </c>
      <c r="D2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0" s="27"/>
      <c r="F220" s="77" t="s">
        <v>96</v>
      </c>
      <c r="G220" s="78"/>
      <c r="H220" s="78"/>
      <c r="I220" s="79"/>
      <c r="J220" s="77" t="s">
        <v>97</v>
      </c>
      <c r="K220" s="79"/>
      <c r="L220" s="27" t="s">
        <v>744</v>
      </c>
      <c r="M220" s="27" t="s">
        <v>745</v>
      </c>
      <c r="N220" s="80"/>
      <c r="O220" s="27" t="s">
        <v>100</v>
      </c>
      <c r="P220" s="27" t="s">
        <v>731</v>
      </c>
      <c r="Q220" s="27" t="s">
        <v>108</v>
      </c>
      <c r="R220" s="27" t="s">
        <v>732</v>
      </c>
      <c r="S220" s="27" t="s">
        <v>574</v>
      </c>
      <c r="T220" s="27" t="s">
        <v>746</v>
      </c>
      <c r="U220" s="80"/>
    </row>
    <row r="221" spans="1:21" ht="13" hidden="1" thickBot="1">
      <c r="A221" s="27" t="s">
        <v>68</v>
      </c>
      <c r="B221" s="27" t="str">
        <f>IF(ISNA(VLOOKUP(Table3[[#This Row],[NPC]],#REF!,1,FALSE)),"No","Yes")</f>
        <v>Yes</v>
      </c>
      <c r="C221" s="27" t="str">
        <f>IF(ISNA(VLOOKUP(Table3[[#This Row],[NPC]],'PROC517 Delist NPCs'!B:B,1,FALSE)),"No","Yes")</f>
        <v>No</v>
      </c>
      <c r="D2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1" s="27"/>
      <c r="F221" s="77" t="s">
        <v>96</v>
      </c>
      <c r="G221" s="78"/>
      <c r="H221" s="78"/>
      <c r="I221" s="79"/>
      <c r="J221" s="77" t="s">
        <v>97</v>
      </c>
      <c r="K221" s="79"/>
      <c r="L221" s="27" t="s">
        <v>747</v>
      </c>
      <c r="M221" s="27" t="s">
        <v>748</v>
      </c>
      <c r="N221" s="80"/>
      <c r="O221" s="27" t="s">
        <v>100</v>
      </c>
      <c r="P221" s="27" t="s">
        <v>731</v>
      </c>
      <c r="Q221" s="27" t="s">
        <v>108</v>
      </c>
      <c r="R221" s="27" t="s">
        <v>732</v>
      </c>
      <c r="S221" s="27" t="s">
        <v>574</v>
      </c>
      <c r="T221" s="27" t="s">
        <v>749</v>
      </c>
      <c r="U221" s="80"/>
    </row>
    <row r="222" spans="1:21" ht="13" hidden="1" thickBot="1">
      <c r="A222" s="27" t="s">
        <v>68</v>
      </c>
      <c r="B222" s="27" t="str">
        <f>IF(ISNA(VLOOKUP(Table3[[#This Row],[NPC]],#REF!,1,FALSE)),"No","Yes")</f>
        <v>Yes</v>
      </c>
      <c r="C222" s="27" t="str">
        <f>IF(ISNA(VLOOKUP(Table3[[#This Row],[NPC]],'PROC517 Delist NPCs'!B:B,1,FALSE)),"No","Yes")</f>
        <v>No</v>
      </c>
      <c r="D2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2" s="27"/>
      <c r="F222" s="77" t="s">
        <v>96</v>
      </c>
      <c r="G222" s="78"/>
      <c r="H222" s="78"/>
      <c r="I222" s="79"/>
      <c r="J222" s="77" t="s">
        <v>97</v>
      </c>
      <c r="K222" s="79"/>
      <c r="L222" s="27" t="s">
        <v>750</v>
      </c>
      <c r="M222" s="27" t="s">
        <v>751</v>
      </c>
      <c r="N222" s="80"/>
      <c r="O222" s="27" t="s">
        <v>100</v>
      </c>
      <c r="P222" s="27" t="s">
        <v>731</v>
      </c>
      <c r="Q222" s="27" t="s">
        <v>108</v>
      </c>
      <c r="R222" s="27" t="s">
        <v>732</v>
      </c>
      <c r="S222" s="27" t="s">
        <v>574</v>
      </c>
      <c r="T222" s="27" t="s">
        <v>752</v>
      </c>
      <c r="U222" s="80"/>
    </row>
    <row r="223" spans="1:21" ht="13" hidden="1" thickBot="1">
      <c r="A223" s="27" t="s">
        <v>68</v>
      </c>
      <c r="B223" s="27" t="str">
        <f>IF(ISNA(VLOOKUP(Table3[[#This Row],[NPC]],#REF!,1,FALSE)),"No","Yes")</f>
        <v>Yes</v>
      </c>
      <c r="C223" s="27" t="str">
        <f>IF(ISNA(VLOOKUP(Table3[[#This Row],[NPC]],'PROC517 Delist NPCs'!B:B,1,FALSE)),"No","Yes")</f>
        <v>No</v>
      </c>
      <c r="D2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3" s="27"/>
      <c r="F223" s="77" t="s">
        <v>96</v>
      </c>
      <c r="G223" s="78"/>
      <c r="H223" s="78"/>
      <c r="I223" s="79"/>
      <c r="J223" s="77" t="s">
        <v>97</v>
      </c>
      <c r="K223" s="79"/>
      <c r="L223" s="27" t="s">
        <v>753</v>
      </c>
      <c r="M223" s="27" t="s">
        <v>754</v>
      </c>
      <c r="N223" s="80"/>
      <c r="O223" s="27" t="s">
        <v>100</v>
      </c>
      <c r="P223" s="27" t="s">
        <v>731</v>
      </c>
      <c r="Q223" s="27" t="s">
        <v>108</v>
      </c>
      <c r="R223" s="27" t="s">
        <v>732</v>
      </c>
      <c r="S223" s="27" t="s">
        <v>574</v>
      </c>
      <c r="T223" s="27" t="s">
        <v>755</v>
      </c>
      <c r="U223" s="80"/>
    </row>
    <row r="224" spans="1:21" ht="13" thickBot="1">
      <c r="A224" s="27" t="s">
        <v>69</v>
      </c>
      <c r="B224" s="27" t="str">
        <f>IF(ISNA(VLOOKUP(Table3[[#This Row],[NPC]],#REF!,1,FALSE)),"No","Yes")</f>
        <v>Yes</v>
      </c>
      <c r="C224" s="27" t="str">
        <f>IF(ISNA(VLOOKUP(Table3[[#This Row],[NPC]],'PROC517 Delist NPCs'!B:B,1,FALSE)),"No","Yes")</f>
        <v>No</v>
      </c>
      <c r="D2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4" s="27"/>
      <c r="F224" s="77" t="s">
        <v>96</v>
      </c>
      <c r="G224" s="78"/>
      <c r="H224" s="78"/>
      <c r="I224" s="79"/>
      <c r="J224" s="77" t="s">
        <v>97</v>
      </c>
      <c r="K224" s="79"/>
      <c r="L224" s="27" t="s">
        <v>756</v>
      </c>
      <c r="M224" s="27" t="s">
        <v>757</v>
      </c>
      <c r="N224" s="80"/>
      <c r="O224" s="27" t="s">
        <v>100</v>
      </c>
      <c r="P224" s="27" t="s">
        <v>299</v>
      </c>
      <c r="Q224" s="27" t="s">
        <v>108</v>
      </c>
      <c r="R224" s="27" t="s">
        <v>758</v>
      </c>
      <c r="S224" s="27" t="s">
        <v>574</v>
      </c>
      <c r="T224" s="27" t="s">
        <v>759</v>
      </c>
      <c r="U224" s="80"/>
    </row>
    <row r="225" spans="1:21" ht="13" thickBot="1">
      <c r="A225" s="27" t="s">
        <v>69</v>
      </c>
      <c r="B225" s="27" t="str">
        <f>IF(ISNA(VLOOKUP(Table3[[#This Row],[NPC]],#REF!,1,FALSE)),"No","Yes")</f>
        <v>Yes</v>
      </c>
      <c r="C225" s="27" t="str">
        <f>IF(ISNA(VLOOKUP(Table3[[#This Row],[NPC]],'PROC517 Delist NPCs'!B:B,1,FALSE)),"No","Yes")</f>
        <v>No</v>
      </c>
      <c r="D2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5" s="27"/>
      <c r="F225" s="77" t="s">
        <v>96</v>
      </c>
      <c r="G225" s="78"/>
      <c r="H225" s="78"/>
      <c r="I225" s="79"/>
      <c r="J225" s="77" t="s">
        <v>97</v>
      </c>
      <c r="K225" s="79"/>
      <c r="L225" s="27" t="s">
        <v>760</v>
      </c>
      <c r="M225" s="27" t="s">
        <v>761</v>
      </c>
      <c r="N225" s="80"/>
      <c r="O225" s="27" t="s">
        <v>100</v>
      </c>
      <c r="P225" s="27" t="s">
        <v>299</v>
      </c>
      <c r="Q225" s="27" t="s">
        <v>108</v>
      </c>
      <c r="R225" s="27" t="s">
        <v>762</v>
      </c>
      <c r="S225" s="27" t="s">
        <v>154</v>
      </c>
      <c r="T225" s="27" t="s">
        <v>763</v>
      </c>
      <c r="U225" s="80"/>
    </row>
    <row r="226" spans="1:21" ht="13" thickBot="1">
      <c r="A226" s="27" t="s">
        <v>69</v>
      </c>
      <c r="B226" s="27" t="str">
        <f>IF(ISNA(VLOOKUP(Table3[[#This Row],[NPC]],#REF!,1,FALSE)),"No","Yes")</f>
        <v>Yes</v>
      </c>
      <c r="C226" s="27" t="str">
        <f>IF(ISNA(VLOOKUP(Table3[[#This Row],[NPC]],'PROC517 Delist NPCs'!B:B,1,FALSE)),"No","Yes")</f>
        <v>No</v>
      </c>
      <c r="D2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6" s="27"/>
      <c r="F226" s="77" t="s">
        <v>96</v>
      </c>
      <c r="G226" s="78"/>
      <c r="H226" s="78"/>
      <c r="I226" s="79"/>
      <c r="J226" s="77" t="s">
        <v>97</v>
      </c>
      <c r="K226" s="79"/>
      <c r="L226" s="27" t="s">
        <v>764</v>
      </c>
      <c r="M226" s="27" t="s">
        <v>765</v>
      </c>
      <c r="N226" s="80"/>
      <c r="O226" s="27" t="s">
        <v>100</v>
      </c>
      <c r="P226" s="27" t="s">
        <v>299</v>
      </c>
      <c r="Q226" s="27" t="s">
        <v>108</v>
      </c>
      <c r="R226" s="27" t="s">
        <v>762</v>
      </c>
      <c r="S226" s="27" t="s">
        <v>154</v>
      </c>
      <c r="T226" s="27" t="s">
        <v>766</v>
      </c>
      <c r="U226" s="80"/>
    </row>
    <row r="227" spans="1:21" ht="13" thickBot="1">
      <c r="A227" s="27" t="s">
        <v>69</v>
      </c>
      <c r="B227" s="27" t="str">
        <f>IF(ISNA(VLOOKUP(Table3[[#This Row],[NPC]],#REF!,1,FALSE)),"No","Yes")</f>
        <v>Yes</v>
      </c>
      <c r="C227" s="27" t="str">
        <f>IF(ISNA(VLOOKUP(Table3[[#This Row],[NPC]],'PROC517 Delist NPCs'!B:B,1,FALSE)),"No","Yes")</f>
        <v>No</v>
      </c>
      <c r="D2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7" s="27"/>
      <c r="F227" s="77" t="s">
        <v>96</v>
      </c>
      <c r="G227" s="78"/>
      <c r="H227" s="78"/>
      <c r="I227" s="79"/>
      <c r="J227" s="77" t="s">
        <v>97</v>
      </c>
      <c r="K227" s="79"/>
      <c r="L227" s="27" t="s">
        <v>767</v>
      </c>
      <c r="M227" s="27" t="s">
        <v>768</v>
      </c>
      <c r="N227" s="80"/>
      <c r="O227" s="27" t="s">
        <v>100</v>
      </c>
      <c r="P227" s="27" t="s">
        <v>299</v>
      </c>
      <c r="Q227" s="27" t="s">
        <v>108</v>
      </c>
      <c r="R227" s="27" t="s">
        <v>762</v>
      </c>
      <c r="S227" s="27" t="s">
        <v>154</v>
      </c>
      <c r="T227" s="27" t="s">
        <v>769</v>
      </c>
      <c r="U227" s="80"/>
    </row>
    <row r="228" spans="1:21" ht="13" thickBot="1">
      <c r="A228" s="27" t="s">
        <v>69</v>
      </c>
      <c r="B228" s="27" t="str">
        <f>IF(ISNA(VLOOKUP(Table3[[#This Row],[NPC]],#REF!,1,FALSE)),"No","Yes")</f>
        <v>Yes</v>
      </c>
      <c r="C228" s="27" t="str">
        <f>IF(ISNA(VLOOKUP(Table3[[#This Row],[NPC]],'PROC517 Delist NPCs'!B:B,1,FALSE)),"No","Yes")</f>
        <v>No</v>
      </c>
      <c r="D2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8" s="27"/>
      <c r="F228" s="77" t="s">
        <v>96</v>
      </c>
      <c r="G228" s="78"/>
      <c r="H228" s="78"/>
      <c r="I228" s="79"/>
      <c r="J228" s="77" t="s">
        <v>97</v>
      </c>
      <c r="K228" s="79"/>
      <c r="L228" s="27" t="s">
        <v>770</v>
      </c>
      <c r="M228" s="27" t="s">
        <v>771</v>
      </c>
      <c r="N228" s="80"/>
      <c r="O228" s="27" t="s">
        <v>100</v>
      </c>
      <c r="P228" s="27" t="s">
        <v>299</v>
      </c>
      <c r="Q228" s="27" t="s">
        <v>108</v>
      </c>
      <c r="R228" s="27" t="s">
        <v>762</v>
      </c>
      <c r="S228" s="27" t="s">
        <v>154</v>
      </c>
      <c r="T228" s="27" t="s">
        <v>772</v>
      </c>
      <c r="U228" s="80"/>
    </row>
    <row r="229" spans="1:21" ht="13" thickBot="1">
      <c r="A229" s="27" t="s">
        <v>69</v>
      </c>
      <c r="B229" s="27" t="str">
        <f>IF(ISNA(VLOOKUP(Table3[[#This Row],[NPC]],#REF!,1,FALSE)),"No","Yes")</f>
        <v>Yes</v>
      </c>
      <c r="C229" s="27" t="str">
        <f>IF(ISNA(VLOOKUP(Table3[[#This Row],[NPC]],'PROC517 Delist NPCs'!B:B,1,FALSE)),"No","Yes")</f>
        <v>No</v>
      </c>
      <c r="D2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29" s="27"/>
      <c r="F229" s="77" t="s">
        <v>96</v>
      </c>
      <c r="G229" s="78"/>
      <c r="H229" s="78"/>
      <c r="I229" s="79"/>
      <c r="J229" s="77" t="s">
        <v>97</v>
      </c>
      <c r="K229" s="79"/>
      <c r="L229" s="27" t="s">
        <v>773</v>
      </c>
      <c r="M229" s="27" t="s">
        <v>774</v>
      </c>
      <c r="N229" s="80"/>
      <c r="O229" s="27" t="s">
        <v>100</v>
      </c>
      <c r="P229" s="27" t="s">
        <v>299</v>
      </c>
      <c r="Q229" s="27" t="s">
        <v>108</v>
      </c>
      <c r="R229" s="27" t="s">
        <v>762</v>
      </c>
      <c r="S229" s="27" t="s">
        <v>154</v>
      </c>
      <c r="T229" s="27" t="s">
        <v>775</v>
      </c>
      <c r="U229" s="80"/>
    </row>
    <row r="230" spans="1:21" ht="13" hidden="1" thickBot="1">
      <c r="A230" s="27" t="s">
        <v>68</v>
      </c>
      <c r="B230" s="27" t="str">
        <f>IF(ISNA(VLOOKUP(Table3[[#This Row],[NPC]],#REF!,1,FALSE)),"No","Yes")</f>
        <v>Yes</v>
      </c>
      <c r="C230" s="27" t="str">
        <f>IF(ISNA(VLOOKUP(Table3[[#This Row],[NPC]],'PROC517 Delist NPCs'!B:B,1,FALSE)),"No","Yes")</f>
        <v>No</v>
      </c>
      <c r="D2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0" s="27"/>
      <c r="F230" s="77" t="s">
        <v>96</v>
      </c>
      <c r="G230" s="78"/>
      <c r="H230" s="78"/>
      <c r="I230" s="79"/>
      <c r="J230" s="77" t="s">
        <v>97</v>
      </c>
      <c r="K230" s="79"/>
      <c r="L230" s="27" t="s">
        <v>776</v>
      </c>
      <c r="M230" s="27" t="s">
        <v>777</v>
      </c>
      <c r="N230" s="80"/>
      <c r="O230" s="27" t="s">
        <v>100</v>
      </c>
      <c r="P230" s="27" t="s">
        <v>299</v>
      </c>
      <c r="Q230" s="27" t="s">
        <v>108</v>
      </c>
      <c r="R230" s="27" t="s">
        <v>762</v>
      </c>
      <c r="S230" s="27" t="s">
        <v>154</v>
      </c>
      <c r="T230" s="27" t="s">
        <v>778</v>
      </c>
      <c r="U230" s="80"/>
    </row>
    <row r="231" spans="1:21" ht="13" thickBot="1">
      <c r="A231" s="27" t="s">
        <v>69</v>
      </c>
      <c r="B231" s="27" t="str">
        <f>IF(ISNA(VLOOKUP(Table3[[#This Row],[NPC]],#REF!,1,FALSE)),"No","Yes")</f>
        <v>Yes</v>
      </c>
      <c r="C231" s="27" t="str">
        <f>IF(ISNA(VLOOKUP(Table3[[#This Row],[NPC]],'PROC517 Delist NPCs'!B:B,1,FALSE)),"No","Yes")</f>
        <v>No</v>
      </c>
      <c r="D2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1" s="27"/>
      <c r="F231" s="77" t="s">
        <v>96</v>
      </c>
      <c r="G231" s="78"/>
      <c r="H231" s="78"/>
      <c r="I231" s="79"/>
      <c r="J231" s="77" t="s">
        <v>97</v>
      </c>
      <c r="K231" s="79"/>
      <c r="L231" s="27" t="s">
        <v>779</v>
      </c>
      <c r="M231" s="27" t="s">
        <v>780</v>
      </c>
      <c r="N231" s="80"/>
      <c r="O231" s="27" t="s">
        <v>100</v>
      </c>
      <c r="P231" s="27" t="s">
        <v>299</v>
      </c>
      <c r="Q231" s="27" t="s">
        <v>108</v>
      </c>
      <c r="R231" s="27" t="s">
        <v>762</v>
      </c>
      <c r="S231" s="27" t="s">
        <v>154</v>
      </c>
      <c r="T231" s="27" t="s">
        <v>781</v>
      </c>
      <c r="U231" s="80"/>
    </row>
    <row r="232" spans="1:21" ht="13" thickBot="1">
      <c r="A232" s="27" t="s">
        <v>69</v>
      </c>
      <c r="B232" s="27" t="str">
        <f>IF(ISNA(VLOOKUP(Table3[[#This Row],[NPC]],#REF!,1,FALSE)),"No","Yes")</f>
        <v>Yes</v>
      </c>
      <c r="C232" s="27" t="str">
        <f>IF(ISNA(VLOOKUP(Table3[[#This Row],[NPC]],'PROC517 Delist NPCs'!B:B,1,FALSE)),"No","Yes")</f>
        <v>No</v>
      </c>
      <c r="D2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2" s="27"/>
      <c r="F232" s="77" t="s">
        <v>96</v>
      </c>
      <c r="G232" s="78"/>
      <c r="H232" s="78"/>
      <c r="I232" s="79"/>
      <c r="J232" s="77" t="s">
        <v>97</v>
      </c>
      <c r="K232" s="79"/>
      <c r="L232" s="27" t="s">
        <v>782</v>
      </c>
      <c r="M232" s="27" t="s">
        <v>783</v>
      </c>
      <c r="N232" s="80"/>
      <c r="O232" s="27" t="s">
        <v>100</v>
      </c>
      <c r="P232" s="27" t="s">
        <v>299</v>
      </c>
      <c r="Q232" s="27" t="s">
        <v>108</v>
      </c>
      <c r="R232" s="27" t="s">
        <v>762</v>
      </c>
      <c r="S232" s="27" t="s">
        <v>154</v>
      </c>
      <c r="T232" s="27" t="s">
        <v>784</v>
      </c>
      <c r="U232" s="80"/>
    </row>
    <row r="233" spans="1:21" ht="13" thickBot="1">
      <c r="A233" s="27" t="s">
        <v>69</v>
      </c>
      <c r="B233" s="27" t="str">
        <f>IF(ISNA(VLOOKUP(Table3[[#This Row],[NPC]],#REF!,1,FALSE)),"No","Yes")</f>
        <v>Yes</v>
      </c>
      <c r="C233" s="27" t="str">
        <f>IF(ISNA(VLOOKUP(Table3[[#This Row],[NPC]],'PROC517 Delist NPCs'!B:B,1,FALSE)),"No","Yes")</f>
        <v>No</v>
      </c>
      <c r="D2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3" s="27"/>
      <c r="F233" s="77" t="s">
        <v>96</v>
      </c>
      <c r="G233" s="78"/>
      <c r="H233" s="78"/>
      <c r="I233" s="79"/>
      <c r="J233" s="77" t="s">
        <v>97</v>
      </c>
      <c r="K233" s="79"/>
      <c r="L233" s="27" t="s">
        <v>785</v>
      </c>
      <c r="M233" s="27" t="s">
        <v>786</v>
      </c>
      <c r="N233" s="80"/>
      <c r="O233" s="27" t="s">
        <v>100</v>
      </c>
      <c r="P233" s="27" t="s">
        <v>299</v>
      </c>
      <c r="Q233" s="27" t="s">
        <v>108</v>
      </c>
      <c r="R233" s="27" t="s">
        <v>787</v>
      </c>
      <c r="S233" s="27" t="s">
        <v>390</v>
      </c>
      <c r="T233" s="27" t="s">
        <v>788</v>
      </c>
      <c r="U233" s="80"/>
    </row>
    <row r="234" spans="1:21" ht="13" thickBot="1">
      <c r="A234" s="27" t="s">
        <v>69</v>
      </c>
      <c r="B234" s="27" t="str">
        <f>IF(ISNA(VLOOKUP(Table3[[#This Row],[NPC]],#REF!,1,FALSE)),"No","Yes")</f>
        <v>Yes</v>
      </c>
      <c r="C234" s="27" t="str">
        <f>IF(ISNA(VLOOKUP(Table3[[#This Row],[NPC]],'PROC517 Delist NPCs'!B:B,1,FALSE)),"No","Yes")</f>
        <v>No</v>
      </c>
      <c r="D2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4" s="27"/>
      <c r="F234" s="77" t="s">
        <v>96</v>
      </c>
      <c r="G234" s="78"/>
      <c r="H234" s="78"/>
      <c r="I234" s="79"/>
      <c r="J234" s="77" t="s">
        <v>97</v>
      </c>
      <c r="K234" s="79"/>
      <c r="L234" s="27" t="s">
        <v>789</v>
      </c>
      <c r="M234" s="27" t="s">
        <v>790</v>
      </c>
      <c r="N234" s="80"/>
      <c r="O234" s="27" t="s">
        <v>100</v>
      </c>
      <c r="P234" s="27" t="s">
        <v>299</v>
      </c>
      <c r="Q234" s="27" t="s">
        <v>108</v>
      </c>
      <c r="R234" s="27" t="s">
        <v>787</v>
      </c>
      <c r="S234" s="27" t="s">
        <v>390</v>
      </c>
      <c r="T234" s="27" t="s">
        <v>791</v>
      </c>
      <c r="U234" s="80"/>
    </row>
    <row r="235" spans="1:21" ht="13" thickBot="1">
      <c r="A235" s="27" t="s">
        <v>69</v>
      </c>
      <c r="B235" s="27" t="str">
        <f>IF(ISNA(VLOOKUP(Table3[[#This Row],[NPC]],#REF!,1,FALSE)),"No","Yes")</f>
        <v>Yes</v>
      </c>
      <c r="C235" s="27" t="str">
        <f>IF(ISNA(VLOOKUP(Table3[[#This Row],[NPC]],'PROC517 Delist NPCs'!B:B,1,FALSE)),"No","Yes")</f>
        <v>No</v>
      </c>
      <c r="D2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5" s="27"/>
      <c r="F235" s="77" t="s">
        <v>96</v>
      </c>
      <c r="G235" s="78"/>
      <c r="H235" s="78"/>
      <c r="I235" s="79"/>
      <c r="J235" s="77" t="s">
        <v>97</v>
      </c>
      <c r="K235" s="79"/>
      <c r="L235" s="27" t="s">
        <v>792</v>
      </c>
      <c r="M235" s="27" t="s">
        <v>793</v>
      </c>
      <c r="N235" s="80"/>
      <c r="O235" s="27" t="s">
        <v>100</v>
      </c>
      <c r="P235" s="27" t="s">
        <v>299</v>
      </c>
      <c r="Q235" s="27" t="s">
        <v>108</v>
      </c>
      <c r="R235" s="27" t="s">
        <v>787</v>
      </c>
      <c r="S235" s="27" t="s">
        <v>390</v>
      </c>
      <c r="T235" s="27" t="s">
        <v>794</v>
      </c>
      <c r="U235" s="80"/>
    </row>
    <row r="236" spans="1:21" ht="13" thickBot="1">
      <c r="A236" s="27" t="s">
        <v>69</v>
      </c>
      <c r="B236" s="27" t="str">
        <f>IF(ISNA(VLOOKUP(Table3[[#This Row],[NPC]],#REF!,1,FALSE)),"No","Yes")</f>
        <v>Yes</v>
      </c>
      <c r="C236" s="27" t="str">
        <f>IF(ISNA(VLOOKUP(Table3[[#This Row],[NPC]],'PROC517 Delist NPCs'!B:B,1,FALSE)),"No","Yes")</f>
        <v>No</v>
      </c>
      <c r="D2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6" s="27"/>
      <c r="F236" s="77" t="s">
        <v>96</v>
      </c>
      <c r="G236" s="78"/>
      <c r="H236" s="78"/>
      <c r="I236" s="79"/>
      <c r="J236" s="77" t="s">
        <v>97</v>
      </c>
      <c r="K236" s="79"/>
      <c r="L236" s="27" t="s">
        <v>795</v>
      </c>
      <c r="M236" s="27" t="s">
        <v>796</v>
      </c>
      <c r="N236" s="80"/>
      <c r="O236" s="27" t="s">
        <v>100</v>
      </c>
      <c r="P236" s="27" t="s">
        <v>299</v>
      </c>
      <c r="Q236" s="27" t="s">
        <v>108</v>
      </c>
      <c r="R236" s="27" t="s">
        <v>787</v>
      </c>
      <c r="S236" s="27" t="s">
        <v>390</v>
      </c>
      <c r="T236" s="27" t="s">
        <v>794</v>
      </c>
      <c r="U236" s="80"/>
    </row>
    <row r="237" spans="1:21" ht="13" thickBot="1">
      <c r="A237" s="27" t="s">
        <v>69</v>
      </c>
      <c r="B237" s="27" t="str">
        <f>IF(ISNA(VLOOKUP(Table3[[#This Row],[NPC]],#REF!,1,FALSE)),"No","Yes")</f>
        <v>Yes</v>
      </c>
      <c r="C237" s="27" t="str">
        <f>IF(ISNA(VLOOKUP(Table3[[#This Row],[NPC]],'PROC517 Delist NPCs'!B:B,1,FALSE)),"No","Yes")</f>
        <v>No</v>
      </c>
      <c r="D2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7" s="27"/>
      <c r="F237" s="77" t="s">
        <v>96</v>
      </c>
      <c r="G237" s="78"/>
      <c r="H237" s="78"/>
      <c r="I237" s="79"/>
      <c r="J237" s="77" t="s">
        <v>97</v>
      </c>
      <c r="K237" s="79"/>
      <c r="L237" s="27" t="s">
        <v>797</v>
      </c>
      <c r="M237" s="27" t="s">
        <v>798</v>
      </c>
      <c r="N237" s="80"/>
      <c r="O237" s="27" t="s">
        <v>100</v>
      </c>
      <c r="P237" s="27" t="s">
        <v>299</v>
      </c>
      <c r="Q237" s="27" t="s">
        <v>108</v>
      </c>
      <c r="R237" s="27" t="s">
        <v>799</v>
      </c>
      <c r="S237" s="27" t="s">
        <v>154</v>
      </c>
      <c r="T237" s="27" t="s">
        <v>800</v>
      </c>
      <c r="U237" s="80"/>
    </row>
    <row r="238" spans="1:21" ht="13" thickBot="1">
      <c r="A238" s="27" t="s">
        <v>69</v>
      </c>
      <c r="B238" s="27" t="str">
        <f>IF(ISNA(VLOOKUP(Table3[[#This Row],[NPC]],#REF!,1,FALSE)),"No","Yes")</f>
        <v>Yes</v>
      </c>
      <c r="C238" s="27" t="str">
        <f>IF(ISNA(VLOOKUP(Table3[[#This Row],[NPC]],'PROC517 Delist NPCs'!B:B,1,FALSE)),"No","Yes")</f>
        <v>No</v>
      </c>
      <c r="D2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8" s="27"/>
      <c r="F238" s="77" t="s">
        <v>96</v>
      </c>
      <c r="G238" s="78"/>
      <c r="H238" s="78"/>
      <c r="I238" s="79"/>
      <c r="J238" s="77" t="s">
        <v>97</v>
      </c>
      <c r="K238" s="79"/>
      <c r="L238" s="27" t="s">
        <v>801</v>
      </c>
      <c r="M238" s="27" t="s">
        <v>802</v>
      </c>
      <c r="N238" s="80"/>
      <c r="O238" s="27" t="s">
        <v>100</v>
      </c>
      <c r="P238" s="27" t="s">
        <v>299</v>
      </c>
      <c r="Q238" s="27" t="s">
        <v>108</v>
      </c>
      <c r="R238" s="27" t="s">
        <v>799</v>
      </c>
      <c r="S238" s="27" t="s">
        <v>154</v>
      </c>
      <c r="T238" s="27" t="s">
        <v>803</v>
      </c>
      <c r="U238" s="80"/>
    </row>
    <row r="239" spans="1:21" ht="13" thickBot="1">
      <c r="A239" s="27" t="s">
        <v>69</v>
      </c>
      <c r="B239" s="27" t="str">
        <f>IF(ISNA(VLOOKUP(Table3[[#This Row],[NPC]],#REF!,1,FALSE)),"No","Yes")</f>
        <v>Yes</v>
      </c>
      <c r="C239" s="27" t="str">
        <f>IF(ISNA(VLOOKUP(Table3[[#This Row],[NPC]],'PROC517 Delist NPCs'!B:B,1,FALSE)),"No","Yes")</f>
        <v>No</v>
      </c>
      <c r="D2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39" s="27"/>
      <c r="F239" s="77" t="s">
        <v>96</v>
      </c>
      <c r="G239" s="78"/>
      <c r="H239" s="78"/>
      <c r="I239" s="79"/>
      <c r="J239" s="77" t="s">
        <v>97</v>
      </c>
      <c r="K239" s="79"/>
      <c r="L239" s="27" t="s">
        <v>804</v>
      </c>
      <c r="M239" s="27" t="s">
        <v>805</v>
      </c>
      <c r="N239" s="80"/>
      <c r="O239" s="27" t="s">
        <v>100</v>
      </c>
      <c r="P239" s="27" t="s">
        <v>299</v>
      </c>
      <c r="Q239" s="27" t="s">
        <v>108</v>
      </c>
      <c r="R239" s="27" t="s">
        <v>799</v>
      </c>
      <c r="S239" s="27" t="s">
        <v>154</v>
      </c>
      <c r="T239" s="27" t="s">
        <v>806</v>
      </c>
      <c r="U239" s="80"/>
    </row>
    <row r="240" spans="1:21" ht="13" thickBot="1">
      <c r="A240" s="27" t="s">
        <v>69</v>
      </c>
      <c r="B240" s="27" t="str">
        <f>IF(ISNA(VLOOKUP(Table3[[#This Row],[NPC]],#REF!,1,FALSE)),"No","Yes")</f>
        <v>Yes</v>
      </c>
      <c r="C240" s="27" t="str">
        <f>IF(ISNA(VLOOKUP(Table3[[#This Row],[NPC]],'PROC517 Delist NPCs'!B:B,1,FALSE)),"No","Yes")</f>
        <v>No</v>
      </c>
      <c r="D2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0" s="27"/>
      <c r="F240" s="77" t="s">
        <v>96</v>
      </c>
      <c r="G240" s="78"/>
      <c r="H240" s="78"/>
      <c r="I240" s="79"/>
      <c r="J240" s="77" t="s">
        <v>97</v>
      </c>
      <c r="K240" s="79"/>
      <c r="L240" s="27" t="s">
        <v>807</v>
      </c>
      <c r="M240" s="27" t="s">
        <v>808</v>
      </c>
      <c r="N240" s="80"/>
      <c r="O240" s="27" t="s">
        <v>100</v>
      </c>
      <c r="P240" s="27" t="s">
        <v>131</v>
      </c>
      <c r="Q240" s="27" t="s">
        <v>108</v>
      </c>
      <c r="R240" s="27" t="s">
        <v>413</v>
      </c>
      <c r="S240" s="27" t="s">
        <v>154</v>
      </c>
      <c r="T240" s="27" t="s">
        <v>809</v>
      </c>
      <c r="U240" s="80"/>
    </row>
    <row r="241" spans="1:21" ht="13" thickBot="1">
      <c r="A241" s="27" t="s">
        <v>69</v>
      </c>
      <c r="B241" s="27" t="str">
        <f>IF(ISNA(VLOOKUP(Table3[[#This Row],[NPC]],#REF!,1,FALSE)),"No","Yes")</f>
        <v>Yes</v>
      </c>
      <c r="C241" s="27" t="str">
        <f>IF(ISNA(VLOOKUP(Table3[[#This Row],[NPC]],'PROC517 Delist NPCs'!B:B,1,FALSE)),"No","Yes")</f>
        <v>No</v>
      </c>
      <c r="D2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1" s="27"/>
      <c r="F241" s="77" t="s">
        <v>96</v>
      </c>
      <c r="G241" s="78"/>
      <c r="H241" s="78"/>
      <c r="I241" s="79"/>
      <c r="J241" s="77" t="s">
        <v>97</v>
      </c>
      <c r="K241" s="79"/>
      <c r="L241" s="27" t="s">
        <v>810</v>
      </c>
      <c r="M241" s="27" t="s">
        <v>811</v>
      </c>
      <c r="N241" s="80"/>
      <c r="O241" s="27" t="s">
        <v>100</v>
      </c>
      <c r="P241" s="27" t="s">
        <v>131</v>
      </c>
      <c r="Q241" s="27" t="s">
        <v>108</v>
      </c>
      <c r="R241" s="27" t="s">
        <v>413</v>
      </c>
      <c r="S241" s="27" t="s">
        <v>154</v>
      </c>
      <c r="T241" s="27" t="s">
        <v>812</v>
      </c>
      <c r="U241" s="80"/>
    </row>
    <row r="242" spans="1:21" ht="13" thickBot="1">
      <c r="A242" s="27" t="s">
        <v>69</v>
      </c>
      <c r="B242" s="27" t="str">
        <f>IF(ISNA(VLOOKUP(Table3[[#This Row],[NPC]],#REF!,1,FALSE)),"No","Yes")</f>
        <v>Yes</v>
      </c>
      <c r="C242" s="27" t="str">
        <f>IF(ISNA(VLOOKUP(Table3[[#This Row],[NPC]],'PROC517 Delist NPCs'!B:B,1,FALSE)),"No","Yes")</f>
        <v>No</v>
      </c>
      <c r="D2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2" s="27"/>
      <c r="F242" s="77" t="s">
        <v>96</v>
      </c>
      <c r="G242" s="78"/>
      <c r="H242" s="78"/>
      <c r="I242" s="79"/>
      <c r="J242" s="77" t="s">
        <v>97</v>
      </c>
      <c r="K242" s="79"/>
      <c r="L242" s="27" t="s">
        <v>813</v>
      </c>
      <c r="M242" s="27" t="s">
        <v>814</v>
      </c>
      <c r="N242" s="80"/>
      <c r="O242" s="27" t="s">
        <v>100</v>
      </c>
      <c r="P242" s="27" t="s">
        <v>815</v>
      </c>
      <c r="Q242" s="27" t="s">
        <v>243</v>
      </c>
      <c r="R242" s="27" t="s">
        <v>816</v>
      </c>
      <c r="S242" s="27" t="s">
        <v>245</v>
      </c>
      <c r="T242" s="27" t="s">
        <v>817</v>
      </c>
      <c r="U242" s="80"/>
    </row>
    <row r="243" spans="1:21" ht="13" thickBot="1">
      <c r="A243" s="27" t="s">
        <v>69</v>
      </c>
      <c r="B243" s="27" t="str">
        <f>IF(ISNA(VLOOKUP(Table3[[#This Row],[NPC]],#REF!,1,FALSE)),"No","Yes")</f>
        <v>Yes</v>
      </c>
      <c r="C243" s="27" t="str">
        <f>IF(ISNA(VLOOKUP(Table3[[#This Row],[NPC]],'PROC517 Delist NPCs'!B:B,1,FALSE)),"No","Yes")</f>
        <v>No</v>
      </c>
      <c r="D2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3" s="27"/>
      <c r="F243" s="77" t="s">
        <v>96</v>
      </c>
      <c r="G243" s="78"/>
      <c r="H243" s="78"/>
      <c r="I243" s="79"/>
      <c r="J243" s="77" t="s">
        <v>97</v>
      </c>
      <c r="K243" s="79"/>
      <c r="L243" s="27" t="s">
        <v>818</v>
      </c>
      <c r="M243" s="27" t="s">
        <v>819</v>
      </c>
      <c r="N243" s="80"/>
      <c r="O243" s="27" t="s">
        <v>100</v>
      </c>
      <c r="P243" s="27" t="s">
        <v>815</v>
      </c>
      <c r="Q243" s="27" t="s">
        <v>243</v>
      </c>
      <c r="R243" s="27" t="s">
        <v>816</v>
      </c>
      <c r="S243" s="27" t="s">
        <v>245</v>
      </c>
      <c r="T243" s="27" t="s">
        <v>820</v>
      </c>
      <c r="U243" s="80"/>
    </row>
    <row r="244" spans="1:21" ht="13" thickBot="1">
      <c r="A244" s="27" t="s">
        <v>69</v>
      </c>
      <c r="B244" s="27" t="str">
        <f>IF(ISNA(VLOOKUP(Table3[[#This Row],[NPC]],#REF!,1,FALSE)),"No","Yes")</f>
        <v>Yes</v>
      </c>
      <c r="C244" s="27" t="str">
        <f>IF(ISNA(VLOOKUP(Table3[[#This Row],[NPC]],'PROC517 Delist NPCs'!B:B,1,FALSE)),"No","Yes")</f>
        <v>No</v>
      </c>
      <c r="D2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4" s="27"/>
      <c r="F244" s="77" t="s">
        <v>96</v>
      </c>
      <c r="G244" s="78"/>
      <c r="H244" s="78"/>
      <c r="I244" s="79"/>
      <c r="J244" s="77" t="s">
        <v>97</v>
      </c>
      <c r="K244" s="79"/>
      <c r="L244" s="27" t="s">
        <v>821</v>
      </c>
      <c r="M244" s="27" t="s">
        <v>822</v>
      </c>
      <c r="N244" s="80"/>
      <c r="O244" s="27" t="s">
        <v>100</v>
      </c>
      <c r="P244" s="27" t="s">
        <v>815</v>
      </c>
      <c r="Q244" s="27" t="s">
        <v>243</v>
      </c>
      <c r="R244" s="27" t="s">
        <v>816</v>
      </c>
      <c r="S244" s="27" t="s">
        <v>245</v>
      </c>
      <c r="T244" s="27" t="s">
        <v>823</v>
      </c>
      <c r="U244" s="80"/>
    </row>
    <row r="245" spans="1:21" ht="13" thickBot="1">
      <c r="A245" s="27" t="s">
        <v>69</v>
      </c>
      <c r="B245" s="27" t="str">
        <f>IF(ISNA(VLOOKUP(Table3[[#This Row],[NPC]],#REF!,1,FALSE)),"No","Yes")</f>
        <v>Yes</v>
      </c>
      <c r="C245" s="27" t="str">
        <f>IF(ISNA(VLOOKUP(Table3[[#This Row],[NPC]],'PROC517 Delist NPCs'!B:B,1,FALSE)),"No","Yes")</f>
        <v>No</v>
      </c>
      <c r="D2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5" s="27"/>
      <c r="F245" s="77" t="s">
        <v>96</v>
      </c>
      <c r="G245" s="78"/>
      <c r="H245" s="78"/>
      <c r="I245" s="79"/>
      <c r="J245" s="77" t="s">
        <v>97</v>
      </c>
      <c r="K245" s="79"/>
      <c r="L245" s="27" t="s">
        <v>824</v>
      </c>
      <c r="M245" s="27" t="s">
        <v>825</v>
      </c>
      <c r="N245" s="80"/>
      <c r="O245" s="27" t="s">
        <v>100</v>
      </c>
      <c r="P245" s="27" t="s">
        <v>815</v>
      </c>
      <c r="Q245" s="27" t="s">
        <v>243</v>
      </c>
      <c r="R245" s="27" t="s">
        <v>816</v>
      </c>
      <c r="S245" s="27" t="s">
        <v>245</v>
      </c>
      <c r="T245" s="27" t="s">
        <v>826</v>
      </c>
      <c r="U245" s="80"/>
    </row>
    <row r="246" spans="1:21" ht="13" thickBot="1">
      <c r="A246" s="27" t="s">
        <v>69</v>
      </c>
      <c r="B246" s="27" t="str">
        <f>IF(ISNA(VLOOKUP(Table3[[#This Row],[NPC]],#REF!,1,FALSE)),"No","Yes")</f>
        <v>Yes</v>
      </c>
      <c r="C246" s="27" t="str">
        <f>IF(ISNA(VLOOKUP(Table3[[#This Row],[NPC]],'PROC517 Delist NPCs'!B:B,1,FALSE)),"No","Yes")</f>
        <v>No</v>
      </c>
      <c r="D2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6" s="27"/>
      <c r="F246" s="77" t="s">
        <v>96</v>
      </c>
      <c r="G246" s="78"/>
      <c r="H246" s="78"/>
      <c r="I246" s="79"/>
      <c r="J246" s="77" t="s">
        <v>97</v>
      </c>
      <c r="K246" s="79"/>
      <c r="L246" s="27" t="s">
        <v>827</v>
      </c>
      <c r="M246" s="27" t="s">
        <v>828</v>
      </c>
      <c r="N246" s="80"/>
      <c r="O246" s="27" t="s">
        <v>100</v>
      </c>
      <c r="P246" s="27" t="s">
        <v>299</v>
      </c>
      <c r="Q246" s="27" t="s">
        <v>243</v>
      </c>
      <c r="R246" s="27" t="s">
        <v>697</v>
      </c>
      <c r="S246" s="27" t="s">
        <v>149</v>
      </c>
      <c r="T246" s="27" t="s">
        <v>227</v>
      </c>
      <c r="U246" s="80"/>
    </row>
    <row r="247" spans="1:21" ht="13" thickBot="1">
      <c r="A247" s="27" t="s">
        <v>69</v>
      </c>
      <c r="B247" s="27" t="str">
        <f>IF(ISNA(VLOOKUP(Table3[[#This Row],[NPC]],#REF!,1,FALSE)),"No","Yes")</f>
        <v>Yes</v>
      </c>
      <c r="C247" s="27" t="str">
        <f>IF(ISNA(VLOOKUP(Table3[[#This Row],[NPC]],'PROC517 Delist NPCs'!B:B,1,FALSE)),"No","Yes")</f>
        <v>No</v>
      </c>
      <c r="D2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7" s="27"/>
      <c r="F247" s="77" t="s">
        <v>96</v>
      </c>
      <c r="G247" s="78"/>
      <c r="H247" s="78"/>
      <c r="I247" s="79"/>
      <c r="J247" s="77" t="s">
        <v>97</v>
      </c>
      <c r="K247" s="79"/>
      <c r="L247" s="27" t="s">
        <v>829</v>
      </c>
      <c r="M247" s="27" t="s">
        <v>830</v>
      </c>
      <c r="N247" s="80"/>
      <c r="O247" s="27" t="s">
        <v>100</v>
      </c>
      <c r="P247" s="27" t="s">
        <v>131</v>
      </c>
      <c r="Q247" s="27" t="s">
        <v>108</v>
      </c>
      <c r="R247" s="27" t="s">
        <v>478</v>
      </c>
      <c r="S247" s="27" t="s">
        <v>301</v>
      </c>
      <c r="T247" s="27" t="s">
        <v>831</v>
      </c>
      <c r="U247" s="80"/>
    </row>
    <row r="248" spans="1:21" ht="13" thickBot="1">
      <c r="A248" s="27" t="s">
        <v>69</v>
      </c>
      <c r="B248" s="27" t="str">
        <f>IF(ISNA(VLOOKUP(Table3[[#This Row],[NPC]],#REF!,1,FALSE)),"No","Yes")</f>
        <v>Yes</v>
      </c>
      <c r="C248" s="27" t="str">
        <f>IF(ISNA(VLOOKUP(Table3[[#This Row],[NPC]],'PROC517 Delist NPCs'!B:B,1,FALSE)),"No","Yes")</f>
        <v>No</v>
      </c>
      <c r="D2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8" s="27"/>
      <c r="F248" s="77" t="s">
        <v>96</v>
      </c>
      <c r="G248" s="78"/>
      <c r="H248" s="78"/>
      <c r="I248" s="79"/>
      <c r="J248" s="77" t="s">
        <v>97</v>
      </c>
      <c r="K248" s="79"/>
      <c r="L248" s="27" t="s">
        <v>832</v>
      </c>
      <c r="M248" s="27" t="s">
        <v>833</v>
      </c>
      <c r="N248" s="80"/>
      <c r="O248" s="27" t="s">
        <v>100</v>
      </c>
      <c r="P248" s="27" t="s">
        <v>131</v>
      </c>
      <c r="Q248" s="27" t="s">
        <v>108</v>
      </c>
      <c r="R248" s="27" t="s">
        <v>413</v>
      </c>
      <c r="S248" s="27" t="s">
        <v>390</v>
      </c>
      <c r="T248" s="27" t="s">
        <v>834</v>
      </c>
      <c r="U248" s="80"/>
    </row>
    <row r="249" spans="1:21" ht="13" thickBot="1">
      <c r="A249" s="27" t="s">
        <v>69</v>
      </c>
      <c r="B249" s="27" t="str">
        <f>IF(ISNA(VLOOKUP(Table3[[#This Row],[NPC]],#REF!,1,FALSE)),"No","Yes")</f>
        <v>Yes</v>
      </c>
      <c r="C249" s="27" t="str">
        <f>IF(ISNA(VLOOKUP(Table3[[#This Row],[NPC]],'PROC517 Delist NPCs'!B:B,1,FALSE)),"No","Yes")</f>
        <v>No</v>
      </c>
      <c r="D2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49" s="27"/>
      <c r="F249" s="77" t="s">
        <v>96</v>
      </c>
      <c r="G249" s="78"/>
      <c r="H249" s="78"/>
      <c r="I249" s="79"/>
      <c r="J249" s="77" t="s">
        <v>97</v>
      </c>
      <c r="K249" s="79"/>
      <c r="L249" s="27" t="s">
        <v>835</v>
      </c>
      <c r="M249" s="27" t="s">
        <v>836</v>
      </c>
      <c r="N249" s="80"/>
      <c r="O249" s="27" t="s">
        <v>100</v>
      </c>
      <c r="P249" s="27" t="s">
        <v>131</v>
      </c>
      <c r="Q249" s="27" t="s">
        <v>108</v>
      </c>
      <c r="R249" s="27" t="s">
        <v>413</v>
      </c>
      <c r="S249" s="27" t="s">
        <v>390</v>
      </c>
      <c r="T249" s="27" t="s">
        <v>834</v>
      </c>
      <c r="U249" s="80"/>
    </row>
    <row r="250" spans="1:21" ht="13" thickBot="1">
      <c r="A250" s="27" t="s">
        <v>69</v>
      </c>
      <c r="B250" s="27" t="str">
        <f>IF(ISNA(VLOOKUP(Table3[[#This Row],[NPC]],#REF!,1,FALSE)),"No","Yes")</f>
        <v>Yes</v>
      </c>
      <c r="C250" s="27" t="str">
        <f>IF(ISNA(VLOOKUP(Table3[[#This Row],[NPC]],'PROC517 Delist NPCs'!B:B,1,FALSE)),"No","Yes")</f>
        <v>No</v>
      </c>
      <c r="D2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0" s="27"/>
      <c r="F250" s="77" t="s">
        <v>96</v>
      </c>
      <c r="G250" s="78"/>
      <c r="H250" s="78"/>
      <c r="I250" s="79"/>
      <c r="J250" s="77" t="s">
        <v>97</v>
      </c>
      <c r="K250" s="79"/>
      <c r="L250" s="27" t="s">
        <v>837</v>
      </c>
      <c r="M250" s="27" t="s">
        <v>838</v>
      </c>
      <c r="N250" s="80"/>
      <c r="O250" s="27" t="s">
        <v>100</v>
      </c>
      <c r="P250" s="27" t="s">
        <v>131</v>
      </c>
      <c r="Q250" s="27" t="s">
        <v>108</v>
      </c>
      <c r="R250" s="27" t="s">
        <v>413</v>
      </c>
      <c r="S250" s="27" t="s">
        <v>154</v>
      </c>
      <c r="T250" s="27" t="s">
        <v>839</v>
      </c>
      <c r="U250" s="80"/>
    </row>
    <row r="251" spans="1:21" ht="13" thickBot="1">
      <c r="A251" s="27" t="s">
        <v>69</v>
      </c>
      <c r="B251" s="27" t="str">
        <f>IF(ISNA(VLOOKUP(Table3[[#This Row],[NPC]],#REF!,1,FALSE)),"No","Yes")</f>
        <v>Yes</v>
      </c>
      <c r="C251" s="27" t="str">
        <f>IF(ISNA(VLOOKUP(Table3[[#This Row],[NPC]],'PROC517 Delist NPCs'!B:B,1,FALSE)),"No","Yes")</f>
        <v>No</v>
      </c>
      <c r="D2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1" s="27"/>
      <c r="F251" s="77" t="s">
        <v>96</v>
      </c>
      <c r="G251" s="78"/>
      <c r="H251" s="78"/>
      <c r="I251" s="79"/>
      <c r="J251" s="77" t="s">
        <v>97</v>
      </c>
      <c r="K251" s="79"/>
      <c r="L251" s="27" t="s">
        <v>840</v>
      </c>
      <c r="M251" s="27" t="s">
        <v>841</v>
      </c>
      <c r="N251" s="80"/>
      <c r="O251" s="27" t="s">
        <v>100</v>
      </c>
      <c r="P251" s="27" t="s">
        <v>131</v>
      </c>
      <c r="Q251" s="27" t="s">
        <v>108</v>
      </c>
      <c r="R251" s="27" t="s">
        <v>413</v>
      </c>
      <c r="S251" s="27" t="s">
        <v>154</v>
      </c>
      <c r="T251" s="27" t="s">
        <v>842</v>
      </c>
      <c r="U251" s="80"/>
    </row>
    <row r="252" spans="1:21" ht="13" thickBot="1">
      <c r="A252" s="27" t="s">
        <v>69</v>
      </c>
      <c r="B252" s="27" t="str">
        <f>IF(ISNA(VLOOKUP(Table3[[#This Row],[NPC]],#REF!,1,FALSE)),"No","Yes")</f>
        <v>Yes</v>
      </c>
      <c r="C252" s="27" t="str">
        <f>IF(ISNA(VLOOKUP(Table3[[#This Row],[NPC]],'PROC517 Delist NPCs'!B:B,1,FALSE)),"No","Yes")</f>
        <v>No</v>
      </c>
      <c r="D2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2" s="27"/>
      <c r="F252" s="77" t="s">
        <v>96</v>
      </c>
      <c r="G252" s="78"/>
      <c r="H252" s="78"/>
      <c r="I252" s="79"/>
      <c r="J252" s="77" t="s">
        <v>97</v>
      </c>
      <c r="K252" s="79"/>
      <c r="L252" s="27" t="s">
        <v>843</v>
      </c>
      <c r="M252" s="27" t="s">
        <v>844</v>
      </c>
      <c r="N252" s="80"/>
      <c r="O252" s="27" t="s">
        <v>100</v>
      </c>
      <c r="P252" s="27" t="s">
        <v>131</v>
      </c>
      <c r="Q252" s="27" t="s">
        <v>108</v>
      </c>
      <c r="R252" s="27" t="s">
        <v>413</v>
      </c>
      <c r="S252" s="27" t="s">
        <v>154</v>
      </c>
      <c r="T252" s="27" t="s">
        <v>488</v>
      </c>
      <c r="U252" s="80"/>
    </row>
    <row r="253" spans="1:21" ht="13" thickBot="1">
      <c r="A253" s="27" t="s">
        <v>69</v>
      </c>
      <c r="B253" s="27" t="str">
        <f>IF(ISNA(VLOOKUP(Table3[[#This Row],[NPC]],#REF!,1,FALSE)),"No","Yes")</f>
        <v>Yes</v>
      </c>
      <c r="C253" s="27" t="str">
        <f>IF(ISNA(VLOOKUP(Table3[[#This Row],[NPC]],'PROC517 Delist NPCs'!B:B,1,FALSE)),"No","Yes")</f>
        <v>No</v>
      </c>
      <c r="D2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3" s="27"/>
      <c r="F253" s="77" t="s">
        <v>96</v>
      </c>
      <c r="G253" s="78"/>
      <c r="H253" s="78"/>
      <c r="I253" s="79"/>
      <c r="J253" s="77" t="s">
        <v>97</v>
      </c>
      <c r="K253" s="79"/>
      <c r="L253" s="27" t="s">
        <v>845</v>
      </c>
      <c r="M253" s="27" t="s">
        <v>846</v>
      </c>
      <c r="N253" s="80"/>
      <c r="O253" s="27" t="s">
        <v>100</v>
      </c>
      <c r="P253" s="27" t="s">
        <v>131</v>
      </c>
      <c r="Q253" s="27" t="s">
        <v>108</v>
      </c>
      <c r="R253" s="27" t="s">
        <v>413</v>
      </c>
      <c r="S253" s="27" t="s">
        <v>154</v>
      </c>
      <c r="T253" s="27" t="s">
        <v>488</v>
      </c>
      <c r="U253" s="80"/>
    </row>
    <row r="254" spans="1:21" ht="13" thickBot="1">
      <c r="A254" s="27" t="s">
        <v>69</v>
      </c>
      <c r="B254" s="27" t="str">
        <f>IF(ISNA(VLOOKUP(Table3[[#This Row],[NPC]],#REF!,1,FALSE)),"No","Yes")</f>
        <v>Yes</v>
      </c>
      <c r="C254" s="27" t="str">
        <f>IF(ISNA(VLOOKUP(Table3[[#This Row],[NPC]],'PROC517 Delist NPCs'!B:B,1,FALSE)),"No","Yes")</f>
        <v>No</v>
      </c>
      <c r="D2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4" s="27"/>
      <c r="F254" s="77" t="s">
        <v>96</v>
      </c>
      <c r="G254" s="78"/>
      <c r="H254" s="78"/>
      <c r="I254" s="79"/>
      <c r="J254" s="77" t="s">
        <v>97</v>
      </c>
      <c r="K254" s="79"/>
      <c r="L254" s="27" t="s">
        <v>847</v>
      </c>
      <c r="M254" s="27" t="s">
        <v>848</v>
      </c>
      <c r="N254" s="80"/>
      <c r="O254" s="27" t="s">
        <v>100</v>
      </c>
      <c r="P254" s="27" t="s">
        <v>131</v>
      </c>
      <c r="Q254" s="27" t="s">
        <v>108</v>
      </c>
      <c r="R254" s="27" t="s">
        <v>413</v>
      </c>
      <c r="S254" s="27" t="s">
        <v>154</v>
      </c>
      <c r="T254" s="27" t="s">
        <v>482</v>
      </c>
      <c r="U254" s="80"/>
    </row>
    <row r="255" spans="1:21" ht="13" thickBot="1">
      <c r="A255" s="27" t="s">
        <v>69</v>
      </c>
      <c r="B255" s="27" t="str">
        <f>IF(ISNA(VLOOKUP(Table3[[#This Row],[NPC]],#REF!,1,FALSE)),"No","Yes")</f>
        <v>Yes</v>
      </c>
      <c r="C255" s="27" t="str">
        <f>IF(ISNA(VLOOKUP(Table3[[#This Row],[NPC]],'PROC517 Delist NPCs'!B:B,1,FALSE)),"No","Yes")</f>
        <v>No</v>
      </c>
      <c r="D2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5" s="27"/>
      <c r="F255" s="77" t="s">
        <v>96</v>
      </c>
      <c r="G255" s="78"/>
      <c r="H255" s="78"/>
      <c r="I255" s="79"/>
      <c r="J255" s="77" t="s">
        <v>97</v>
      </c>
      <c r="K255" s="79"/>
      <c r="L255" s="27" t="s">
        <v>849</v>
      </c>
      <c r="M255" s="27" t="s">
        <v>850</v>
      </c>
      <c r="N255" s="80"/>
      <c r="O255" s="27" t="s">
        <v>100</v>
      </c>
      <c r="P255" s="27" t="s">
        <v>131</v>
      </c>
      <c r="Q255" s="27" t="s">
        <v>108</v>
      </c>
      <c r="R255" s="27" t="s">
        <v>413</v>
      </c>
      <c r="S255" s="27" t="s">
        <v>154</v>
      </c>
      <c r="T255" s="27" t="s">
        <v>851</v>
      </c>
      <c r="U255" s="80"/>
    </row>
    <row r="256" spans="1:21" ht="13" thickBot="1">
      <c r="A256" s="27" t="s">
        <v>69</v>
      </c>
      <c r="B256" s="27" t="str">
        <f>IF(ISNA(VLOOKUP(Table3[[#This Row],[NPC]],#REF!,1,FALSE)),"No","Yes")</f>
        <v>Yes</v>
      </c>
      <c r="C256" s="27" t="str">
        <f>IF(ISNA(VLOOKUP(Table3[[#This Row],[NPC]],'PROC517 Delist NPCs'!B:B,1,FALSE)),"No","Yes")</f>
        <v>No</v>
      </c>
      <c r="D2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6" s="27"/>
      <c r="F256" s="77" t="s">
        <v>96</v>
      </c>
      <c r="G256" s="78"/>
      <c r="H256" s="78"/>
      <c r="I256" s="79"/>
      <c r="J256" s="77" t="s">
        <v>97</v>
      </c>
      <c r="K256" s="79"/>
      <c r="L256" s="27" t="s">
        <v>852</v>
      </c>
      <c r="M256" s="27" t="s">
        <v>853</v>
      </c>
      <c r="N256" s="80"/>
      <c r="O256" s="27" t="s">
        <v>100</v>
      </c>
      <c r="P256" s="27" t="s">
        <v>131</v>
      </c>
      <c r="Q256" s="27" t="s">
        <v>108</v>
      </c>
      <c r="R256" s="27" t="s">
        <v>413</v>
      </c>
      <c r="S256" s="27" t="s">
        <v>154</v>
      </c>
      <c r="T256" s="27" t="s">
        <v>851</v>
      </c>
      <c r="U256" s="80"/>
    </row>
    <row r="257" spans="1:21" ht="13" thickBot="1">
      <c r="A257" s="27" t="s">
        <v>69</v>
      </c>
      <c r="B257" s="27" t="str">
        <f>IF(ISNA(VLOOKUP(Table3[[#This Row],[NPC]],#REF!,1,FALSE)),"No","Yes")</f>
        <v>Yes</v>
      </c>
      <c r="C257" s="27" t="str">
        <f>IF(ISNA(VLOOKUP(Table3[[#This Row],[NPC]],'PROC517 Delist NPCs'!B:B,1,FALSE)),"No","Yes")</f>
        <v>No</v>
      </c>
      <c r="D2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7" s="27"/>
      <c r="F257" s="77" t="s">
        <v>96</v>
      </c>
      <c r="G257" s="78"/>
      <c r="H257" s="78"/>
      <c r="I257" s="79"/>
      <c r="J257" s="77" t="s">
        <v>97</v>
      </c>
      <c r="K257" s="79"/>
      <c r="L257" s="27" t="s">
        <v>854</v>
      </c>
      <c r="M257" s="27" t="s">
        <v>855</v>
      </c>
      <c r="N257" s="80"/>
      <c r="O257" s="27" t="s">
        <v>100</v>
      </c>
      <c r="P257" s="27" t="s">
        <v>131</v>
      </c>
      <c r="Q257" s="27" t="s">
        <v>108</v>
      </c>
      <c r="R257" s="27" t="s">
        <v>413</v>
      </c>
      <c r="S257" s="27" t="s">
        <v>154</v>
      </c>
      <c r="T257" s="27" t="s">
        <v>491</v>
      </c>
      <c r="U257" s="80"/>
    </row>
    <row r="258" spans="1:21" ht="13" thickBot="1">
      <c r="A258" s="27" t="s">
        <v>69</v>
      </c>
      <c r="B258" s="27" t="str">
        <f>IF(ISNA(VLOOKUP(Table3[[#This Row],[NPC]],#REF!,1,FALSE)),"No","Yes")</f>
        <v>Yes</v>
      </c>
      <c r="C258" s="27" t="str">
        <f>IF(ISNA(VLOOKUP(Table3[[#This Row],[NPC]],'PROC517 Delist NPCs'!B:B,1,FALSE)),"No","Yes")</f>
        <v>No</v>
      </c>
      <c r="D2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8" s="27"/>
      <c r="F258" s="77" t="s">
        <v>96</v>
      </c>
      <c r="G258" s="78"/>
      <c r="H258" s="78"/>
      <c r="I258" s="79"/>
      <c r="J258" s="77" t="s">
        <v>97</v>
      </c>
      <c r="K258" s="79"/>
      <c r="L258" s="27" t="s">
        <v>856</v>
      </c>
      <c r="M258" s="27" t="s">
        <v>857</v>
      </c>
      <c r="N258" s="80"/>
      <c r="O258" s="27" t="s">
        <v>100</v>
      </c>
      <c r="P258" s="27" t="s">
        <v>131</v>
      </c>
      <c r="Q258" s="27" t="s">
        <v>108</v>
      </c>
      <c r="R258" s="27" t="s">
        <v>413</v>
      </c>
      <c r="S258" s="27" t="s">
        <v>154</v>
      </c>
      <c r="T258" s="27" t="s">
        <v>491</v>
      </c>
      <c r="U258" s="80"/>
    </row>
    <row r="259" spans="1:21" ht="13" thickBot="1">
      <c r="A259" s="27" t="s">
        <v>69</v>
      </c>
      <c r="B259" s="27" t="str">
        <f>IF(ISNA(VLOOKUP(Table3[[#This Row],[NPC]],#REF!,1,FALSE)),"No","Yes")</f>
        <v>Yes</v>
      </c>
      <c r="C259" s="27" t="str">
        <f>IF(ISNA(VLOOKUP(Table3[[#This Row],[NPC]],'PROC517 Delist NPCs'!B:B,1,FALSE)),"No","Yes")</f>
        <v>No</v>
      </c>
      <c r="D2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59" s="27"/>
      <c r="F259" s="77" t="s">
        <v>96</v>
      </c>
      <c r="G259" s="78"/>
      <c r="H259" s="78"/>
      <c r="I259" s="79"/>
      <c r="J259" s="77" t="s">
        <v>97</v>
      </c>
      <c r="K259" s="79"/>
      <c r="L259" s="27" t="s">
        <v>858</v>
      </c>
      <c r="M259" s="27" t="s">
        <v>859</v>
      </c>
      <c r="N259" s="80"/>
      <c r="O259" s="27" t="s">
        <v>100</v>
      </c>
      <c r="P259" s="27" t="s">
        <v>131</v>
      </c>
      <c r="Q259" s="27" t="s">
        <v>108</v>
      </c>
      <c r="R259" s="27" t="s">
        <v>413</v>
      </c>
      <c r="S259" s="27" t="s">
        <v>154</v>
      </c>
      <c r="T259" s="27" t="s">
        <v>860</v>
      </c>
      <c r="U259" s="80"/>
    </row>
    <row r="260" spans="1:21" ht="13" hidden="1" thickBot="1">
      <c r="A260" s="27" t="s">
        <v>68</v>
      </c>
      <c r="B260" s="27" t="str">
        <f>IF(ISNA(VLOOKUP(Table3[[#This Row],[NPC]],#REF!,1,FALSE)),"No","Yes")</f>
        <v>Yes</v>
      </c>
      <c r="C260" s="27" t="str">
        <f>IF(ISNA(VLOOKUP(Table3[[#This Row],[NPC]],'PROC517 Delist NPCs'!B:B,1,FALSE)),"No","Yes")</f>
        <v>No</v>
      </c>
      <c r="D2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0" s="27"/>
      <c r="F260" s="77" t="s">
        <v>96</v>
      </c>
      <c r="G260" s="78"/>
      <c r="H260" s="78"/>
      <c r="I260" s="79"/>
      <c r="J260" s="77" t="s">
        <v>97</v>
      </c>
      <c r="K260" s="79"/>
      <c r="L260" s="27" t="s">
        <v>861</v>
      </c>
      <c r="M260" s="27" t="s">
        <v>862</v>
      </c>
      <c r="N260" s="80"/>
      <c r="O260" s="27" t="s">
        <v>100</v>
      </c>
      <c r="P260" s="27" t="s">
        <v>131</v>
      </c>
      <c r="Q260" s="27" t="s">
        <v>108</v>
      </c>
      <c r="R260" s="27" t="s">
        <v>413</v>
      </c>
      <c r="S260" s="27" t="s">
        <v>154</v>
      </c>
      <c r="T260" s="27" t="s">
        <v>494</v>
      </c>
      <c r="U260" s="80"/>
    </row>
    <row r="261" spans="1:21" ht="13" thickBot="1">
      <c r="A261" s="27" t="s">
        <v>69</v>
      </c>
      <c r="B261" s="27" t="str">
        <f>IF(ISNA(VLOOKUP(Table3[[#This Row],[NPC]],#REF!,1,FALSE)),"No","Yes")</f>
        <v>Yes</v>
      </c>
      <c r="C261" s="27" t="str">
        <f>IF(ISNA(VLOOKUP(Table3[[#This Row],[NPC]],'PROC517 Delist NPCs'!B:B,1,FALSE)),"No","Yes")</f>
        <v>No</v>
      </c>
      <c r="D2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1" s="27"/>
      <c r="F261" s="77" t="s">
        <v>96</v>
      </c>
      <c r="G261" s="78"/>
      <c r="H261" s="78"/>
      <c r="I261" s="79"/>
      <c r="J261" s="77" t="s">
        <v>97</v>
      </c>
      <c r="K261" s="79"/>
      <c r="L261" s="27" t="s">
        <v>863</v>
      </c>
      <c r="M261" s="27" t="s">
        <v>864</v>
      </c>
      <c r="N261" s="80"/>
      <c r="O261" s="27" t="s">
        <v>100</v>
      </c>
      <c r="P261" s="27" t="s">
        <v>131</v>
      </c>
      <c r="Q261" s="27" t="s">
        <v>108</v>
      </c>
      <c r="R261" s="27" t="s">
        <v>413</v>
      </c>
      <c r="S261" s="27" t="s">
        <v>154</v>
      </c>
      <c r="T261" s="27" t="s">
        <v>865</v>
      </c>
      <c r="U261" s="80"/>
    </row>
    <row r="262" spans="1:21" ht="13" thickBot="1">
      <c r="A262" s="27" t="s">
        <v>69</v>
      </c>
      <c r="B262" s="27" t="str">
        <f>IF(ISNA(VLOOKUP(Table3[[#This Row],[NPC]],#REF!,1,FALSE)),"No","Yes")</f>
        <v>Yes</v>
      </c>
      <c r="C262" s="27" t="str">
        <f>IF(ISNA(VLOOKUP(Table3[[#This Row],[NPC]],'PROC517 Delist NPCs'!B:B,1,FALSE)),"No","Yes")</f>
        <v>No</v>
      </c>
      <c r="D2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2" s="27"/>
      <c r="F262" s="77" t="s">
        <v>96</v>
      </c>
      <c r="G262" s="78"/>
      <c r="H262" s="78"/>
      <c r="I262" s="79"/>
      <c r="J262" s="77" t="s">
        <v>97</v>
      </c>
      <c r="K262" s="79"/>
      <c r="L262" s="27" t="s">
        <v>866</v>
      </c>
      <c r="M262" s="27" t="s">
        <v>867</v>
      </c>
      <c r="N262" s="80"/>
      <c r="O262" s="27" t="s">
        <v>100</v>
      </c>
      <c r="P262" s="27" t="s">
        <v>131</v>
      </c>
      <c r="Q262" s="27" t="s">
        <v>108</v>
      </c>
      <c r="R262" s="27" t="s">
        <v>413</v>
      </c>
      <c r="S262" s="27" t="s">
        <v>154</v>
      </c>
      <c r="T262" s="27" t="s">
        <v>865</v>
      </c>
      <c r="U262" s="80"/>
    </row>
    <row r="263" spans="1:21" ht="13" thickBot="1">
      <c r="A263" s="27" t="s">
        <v>69</v>
      </c>
      <c r="B263" s="27" t="str">
        <f>IF(ISNA(VLOOKUP(Table3[[#This Row],[NPC]],#REF!,1,FALSE)),"No","Yes")</f>
        <v>Yes</v>
      </c>
      <c r="C263" s="27" t="str">
        <f>IF(ISNA(VLOOKUP(Table3[[#This Row],[NPC]],'PROC517 Delist NPCs'!B:B,1,FALSE)),"No","Yes")</f>
        <v>No</v>
      </c>
      <c r="D2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3" s="27"/>
      <c r="F263" s="77" t="s">
        <v>96</v>
      </c>
      <c r="G263" s="78"/>
      <c r="H263" s="78"/>
      <c r="I263" s="79"/>
      <c r="J263" s="77" t="s">
        <v>97</v>
      </c>
      <c r="K263" s="79"/>
      <c r="L263" s="27" t="s">
        <v>868</v>
      </c>
      <c r="M263" s="27" t="s">
        <v>869</v>
      </c>
      <c r="N263" s="80"/>
      <c r="O263" s="27" t="s">
        <v>100</v>
      </c>
      <c r="P263" s="27" t="s">
        <v>131</v>
      </c>
      <c r="Q263" s="27" t="s">
        <v>108</v>
      </c>
      <c r="R263" s="27" t="s">
        <v>413</v>
      </c>
      <c r="S263" s="27" t="s">
        <v>154</v>
      </c>
      <c r="T263" s="27" t="s">
        <v>860</v>
      </c>
      <c r="U263" s="80"/>
    </row>
    <row r="264" spans="1:21" ht="13" thickBot="1">
      <c r="A264" s="27" t="s">
        <v>69</v>
      </c>
      <c r="B264" s="27" t="str">
        <f>IF(ISNA(VLOOKUP(Table3[[#This Row],[NPC]],#REF!,1,FALSE)),"No","Yes")</f>
        <v>Yes</v>
      </c>
      <c r="C264" s="27" t="str">
        <f>IF(ISNA(VLOOKUP(Table3[[#This Row],[NPC]],'PROC517 Delist NPCs'!B:B,1,FALSE)),"No","Yes")</f>
        <v>No</v>
      </c>
      <c r="D2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4" s="27"/>
      <c r="F264" s="77" t="s">
        <v>96</v>
      </c>
      <c r="G264" s="78"/>
      <c r="H264" s="78"/>
      <c r="I264" s="79"/>
      <c r="J264" s="77" t="s">
        <v>97</v>
      </c>
      <c r="K264" s="79"/>
      <c r="L264" s="27" t="s">
        <v>870</v>
      </c>
      <c r="M264" s="27" t="s">
        <v>871</v>
      </c>
      <c r="N264" s="80"/>
      <c r="O264" s="27" t="s">
        <v>100</v>
      </c>
      <c r="P264" s="27" t="s">
        <v>131</v>
      </c>
      <c r="Q264" s="27" t="s">
        <v>108</v>
      </c>
      <c r="R264" s="27" t="s">
        <v>478</v>
      </c>
      <c r="S264" s="27" t="s">
        <v>301</v>
      </c>
      <c r="T264" s="27" t="s">
        <v>872</v>
      </c>
      <c r="U264" s="80"/>
    </row>
    <row r="265" spans="1:21" ht="13" thickBot="1">
      <c r="A265" s="27" t="s">
        <v>69</v>
      </c>
      <c r="B265" s="27" t="str">
        <f>IF(ISNA(VLOOKUP(Table3[[#This Row],[NPC]],#REF!,1,FALSE)),"No","Yes")</f>
        <v>Yes</v>
      </c>
      <c r="C265" s="27" t="str">
        <f>IF(ISNA(VLOOKUP(Table3[[#This Row],[NPC]],'PROC517 Delist NPCs'!B:B,1,FALSE)),"No","Yes")</f>
        <v>No</v>
      </c>
      <c r="D2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5" s="27"/>
      <c r="F265" s="77" t="s">
        <v>96</v>
      </c>
      <c r="G265" s="78"/>
      <c r="H265" s="78"/>
      <c r="I265" s="79"/>
      <c r="J265" s="77" t="s">
        <v>97</v>
      </c>
      <c r="K265" s="79"/>
      <c r="L265" s="27" t="s">
        <v>873</v>
      </c>
      <c r="M265" s="27" t="s">
        <v>874</v>
      </c>
      <c r="N265" s="80"/>
      <c r="O265" s="27" t="s">
        <v>100</v>
      </c>
      <c r="P265" s="27" t="s">
        <v>131</v>
      </c>
      <c r="Q265" s="27" t="s">
        <v>108</v>
      </c>
      <c r="R265" s="27" t="s">
        <v>478</v>
      </c>
      <c r="S265" s="27" t="s">
        <v>301</v>
      </c>
      <c r="T265" s="27" t="s">
        <v>872</v>
      </c>
      <c r="U265" s="80"/>
    </row>
    <row r="266" spans="1:21" ht="13" thickBot="1">
      <c r="A266" s="27" t="s">
        <v>69</v>
      </c>
      <c r="B266" s="27" t="str">
        <f>IF(ISNA(VLOOKUP(Table3[[#This Row],[NPC]],#REF!,1,FALSE)),"No","Yes")</f>
        <v>Yes</v>
      </c>
      <c r="C266" s="27" t="str">
        <f>IF(ISNA(VLOOKUP(Table3[[#This Row],[NPC]],'PROC517 Delist NPCs'!B:B,1,FALSE)),"No","Yes")</f>
        <v>No</v>
      </c>
      <c r="D2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6" s="27"/>
      <c r="F266" s="77" t="s">
        <v>96</v>
      </c>
      <c r="G266" s="78"/>
      <c r="H266" s="78"/>
      <c r="I266" s="79"/>
      <c r="J266" s="77" t="s">
        <v>97</v>
      </c>
      <c r="K266" s="79"/>
      <c r="L266" s="27" t="s">
        <v>875</v>
      </c>
      <c r="M266" s="27" t="s">
        <v>876</v>
      </c>
      <c r="N266" s="80"/>
      <c r="O266" s="27" t="s">
        <v>100</v>
      </c>
      <c r="P266" s="27" t="s">
        <v>131</v>
      </c>
      <c r="Q266" s="27" t="s">
        <v>108</v>
      </c>
      <c r="R266" s="27" t="s">
        <v>413</v>
      </c>
      <c r="S266" s="27" t="s">
        <v>154</v>
      </c>
      <c r="T266" s="27" t="s">
        <v>877</v>
      </c>
      <c r="U266" s="80"/>
    </row>
    <row r="267" spans="1:21" ht="13" thickBot="1">
      <c r="A267" s="27" t="s">
        <v>69</v>
      </c>
      <c r="B267" s="27" t="str">
        <f>IF(ISNA(VLOOKUP(Table3[[#This Row],[NPC]],#REF!,1,FALSE)),"No","Yes")</f>
        <v>Yes</v>
      </c>
      <c r="C267" s="27" t="str">
        <f>IF(ISNA(VLOOKUP(Table3[[#This Row],[NPC]],'PROC517 Delist NPCs'!B:B,1,FALSE)),"No","Yes")</f>
        <v>No</v>
      </c>
      <c r="D2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7" s="27"/>
      <c r="F267" s="77" t="s">
        <v>96</v>
      </c>
      <c r="G267" s="78"/>
      <c r="H267" s="78"/>
      <c r="I267" s="79"/>
      <c r="J267" s="77" t="s">
        <v>97</v>
      </c>
      <c r="K267" s="79"/>
      <c r="L267" s="27" t="s">
        <v>878</v>
      </c>
      <c r="M267" s="27" t="s">
        <v>879</v>
      </c>
      <c r="N267" s="80"/>
      <c r="O267" s="27" t="s">
        <v>100</v>
      </c>
      <c r="P267" s="27" t="s">
        <v>131</v>
      </c>
      <c r="Q267" s="27" t="s">
        <v>108</v>
      </c>
      <c r="R267" s="27" t="s">
        <v>413</v>
      </c>
      <c r="S267" s="27" t="s">
        <v>154</v>
      </c>
      <c r="T267" s="27" t="s">
        <v>880</v>
      </c>
      <c r="U267" s="80"/>
    </row>
    <row r="268" spans="1:21" ht="13" thickBot="1">
      <c r="A268" s="27" t="s">
        <v>69</v>
      </c>
      <c r="B268" s="27" t="str">
        <f>IF(ISNA(VLOOKUP(Table3[[#This Row],[NPC]],#REF!,1,FALSE)),"No","Yes")</f>
        <v>Yes</v>
      </c>
      <c r="C268" s="27" t="str">
        <f>IF(ISNA(VLOOKUP(Table3[[#This Row],[NPC]],'PROC517 Delist NPCs'!B:B,1,FALSE)),"No","Yes")</f>
        <v>No</v>
      </c>
      <c r="D2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8" s="27"/>
      <c r="F268" s="77" t="s">
        <v>96</v>
      </c>
      <c r="G268" s="78"/>
      <c r="H268" s="78"/>
      <c r="I268" s="79"/>
      <c r="J268" s="77" t="s">
        <v>97</v>
      </c>
      <c r="K268" s="79"/>
      <c r="L268" s="27" t="s">
        <v>881</v>
      </c>
      <c r="M268" s="27" t="s">
        <v>882</v>
      </c>
      <c r="N268" s="80"/>
      <c r="O268" s="27" t="s">
        <v>100</v>
      </c>
      <c r="P268" s="27" t="s">
        <v>131</v>
      </c>
      <c r="Q268" s="27" t="s">
        <v>108</v>
      </c>
      <c r="R268" s="27" t="s">
        <v>413</v>
      </c>
      <c r="S268" s="27" t="s">
        <v>154</v>
      </c>
      <c r="T268" s="27" t="s">
        <v>883</v>
      </c>
      <c r="U268" s="80"/>
    </row>
    <row r="269" spans="1:21" ht="13" hidden="1" thickBot="1">
      <c r="A269" s="27" t="s">
        <v>68</v>
      </c>
      <c r="B269" s="27" t="str">
        <f>IF(ISNA(VLOOKUP(Table3[[#This Row],[NPC]],#REF!,1,FALSE)),"No","Yes")</f>
        <v>Yes</v>
      </c>
      <c r="C269" s="27" t="str">
        <f>IF(ISNA(VLOOKUP(Table3[[#This Row],[NPC]],'PROC517 Delist NPCs'!B:B,1,FALSE)),"No","Yes")</f>
        <v>No</v>
      </c>
      <c r="D2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69" s="27"/>
      <c r="F269" s="77" t="s">
        <v>96</v>
      </c>
      <c r="G269" s="78"/>
      <c r="H269" s="78"/>
      <c r="I269" s="79"/>
      <c r="J269" s="77" t="s">
        <v>97</v>
      </c>
      <c r="K269" s="79"/>
      <c r="L269" s="27" t="s">
        <v>884</v>
      </c>
      <c r="M269" s="27" t="s">
        <v>885</v>
      </c>
      <c r="N269" s="80"/>
      <c r="O269" s="27" t="s">
        <v>100</v>
      </c>
      <c r="P269" s="27" t="s">
        <v>131</v>
      </c>
      <c r="Q269" s="27" t="s">
        <v>108</v>
      </c>
      <c r="R269" s="27" t="s">
        <v>325</v>
      </c>
      <c r="S269" s="27" t="s">
        <v>301</v>
      </c>
      <c r="T269" s="27" t="s">
        <v>326</v>
      </c>
      <c r="U269" s="80"/>
    </row>
    <row r="270" spans="1:21" ht="13" hidden="1" thickBot="1">
      <c r="A270" s="27" t="s">
        <v>68</v>
      </c>
      <c r="B270" s="27" t="str">
        <f>IF(ISNA(VLOOKUP(Table3[[#This Row],[NPC]],#REF!,1,FALSE)),"No","Yes")</f>
        <v>Yes</v>
      </c>
      <c r="C270" s="27" t="str">
        <f>IF(ISNA(VLOOKUP(Table3[[#This Row],[NPC]],'PROC517 Delist NPCs'!B:B,1,FALSE)),"No","Yes")</f>
        <v>No</v>
      </c>
      <c r="D2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0" s="27"/>
      <c r="F270" s="77" t="s">
        <v>96</v>
      </c>
      <c r="G270" s="78"/>
      <c r="H270" s="78"/>
      <c r="I270" s="79"/>
      <c r="J270" s="77" t="s">
        <v>97</v>
      </c>
      <c r="K270" s="79"/>
      <c r="L270" s="27" t="s">
        <v>886</v>
      </c>
      <c r="M270" s="27" t="s">
        <v>887</v>
      </c>
      <c r="N270" s="80"/>
      <c r="O270" s="27" t="s">
        <v>100</v>
      </c>
      <c r="P270" s="27" t="s">
        <v>131</v>
      </c>
      <c r="Q270" s="27" t="s">
        <v>108</v>
      </c>
      <c r="R270" s="27" t="s">
        <v>325</v>
      </c>
      <c r="S270" s="27" t="s">
        <v>301</v>
      </c>
      <c r="T270" s="27" t="s">
        <v>326</v>
      </c>
      <c r="U270" s="80"/>
    </row>
    <row r="271" spans="1:21" ht="13" thickBot="1">
      <c r="A271" s="27" t="s">
        <v>69</v>
      </c>
      <c r="B271" s="27" t="str">
        <f>IF(ISNA(VLOOKUP(Table3[[#This Row],[NPC]],#REF!,1,FALSE)),"No","Yes")</f>
        <v>Yes</v>
      </c>
      <c r="C271" s="27" t="str">
        <f>IF(ISNA(VLOOKUP(Table3[[#This Row],[NPC]],'PROC517 Delist NPCs'!B:B,1,FALSE)),"No","Yes")</f>
        <v>No</v>
      </c>
      <c r="D2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1" s="27"/>
      <c r="F271" s="77" t="s">
        <v>96</v>
      </c>
      <c r="G271" s="78"/>
      <c r="H271" s="78"/>
      <c r="I271" s="79"/>
      <c r="J271" s="77" t="s">
        <v>97</v>
      </c>
      <c r="K271" s="79"/>
      <c r="L271" s="27" t="s">
        <v>888</v>
      </c>
      <c r="M271" s="27" t="s">
        <v>889</v>
      </c>
      <c r="N271" s="80"/>
      <c r="O271" s="27" t="s">
        <v>100</v>
      </c>
      <c r="P271" s="27" t="s">
        <v>299</v>
      </c>
      <c r="Q271" s="27" t="s">
        <v>108</v>
      </c>
      <c r="R271" s="27" t="s">
        <v>678</v>
      </c>
      <c r="S271" s="27" t="s">
        <v>154</v>
      </c>
      <c r="T271" s="27" t="s">
        <v>890</v>
      </c>
      <c r="U271" s="80"/>
    </row>
    <row r="272" spans="1:21" ht="13" thickBot="1">
      <c r="A272" s="27" t="s">
        <v>69</v>
      </c>
      <c r="B272" s="27" t="str">
        <f>IF(ISNA(VLOOKUP(Table3[[#This Row],[NPC]],#REF!,1,FALSE)),"No","Yes")</f>
        <v>Yes</v>
      </c>
      <c r="C272" s="27" t="str">
        <f>IF(ISNA(VLOOKUP(Table3[[#This Row],[NPC]],'PROC517 Delist NPCs'!B:B,1,FALSE)),"No","Yes")</f>
        <v>No</v>
      </c>
      <c r="D2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2" s="27"/>
      <c r="F272" s="77" t="s">
        <v>96</v>
      </c>
      <c r="G272" s="78"/>
      <c r="H272" s="78"/>
      <c r="I272" s="79"/>
      <c r="J272" s="77" t="s">
        <v>97</v>
      </c>
      <c r="K272" s="79"/>
      <c r="L272" s="27" t="s">
        <v>891</v>
      </c>
      <c r="M272" s="27" t="s">
        <v>892</v>
      </c>
      <c r="N272" s="80"/>
      <c r="O272" s="27" t="s">
        <v>100</v>
      </c>
      <c r="P272" s="27" t="s">
        <v>299</v>
      </c>
      <c r="Q272" s="27" t="s">
        <v>108</v>
      </c>
      <c r="R272" s="27" t="s">
        <v>678</v>
      </c>
      <c r="S272" s="27" t="s">
        <v>154</v>
      </c>
      <c r="T272" s="27" t="s">
        <v>893</v>
      </c>
      <c r="U272" s="80"/>
    </row>
    <row r="273" spans="1:21" ht="13" thickBot="1">
      <c r="A273" s="27" t="s">
        <v>69</v>
      </c>
      <c r="B273" s="27" t="str">
        <f>IF(ISNA(VLOOKUP(Table3[[#This Row],[NPC]],#REF!,1,FALSE)),"No","Yes")</f>
        <v>Yes</v>
      </c>
      <c r="C273" s="27" t="str">
        <f>IF(ISNA(VLOOKUP(Table3[[#This Row],[NPC]],'PROC517 Delist NPCs'!B:B,1,FALSE)),"No","Yes")</f>
        <v>No</v>
      </c>
      <c r="D2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3" s="27"/>
      <c r="F273" s="77" t="s">
        <v>96</v>
      </c>
      <c r="G273" s="78"/>
      <c r="H273" s="78"/>
      <c r="I273" s="79"/>
      <c r="J273" s="77" t="s">
        <v>97</v>
      </c>
      <c r="K273" s="79"/>
      <c r="L273" s="27" t="s">
        <v>894</v>
      </c>
      <c r="M273" s="27" t="s">
        <v>895</v>
      </c>
      <c r="N273" s="80"/>
      <c r="O273" s="27" t="s">
        <v>100</v>
      </c>
      <c r="P273" s="27" t="s">
        <v>660</v>
      </c>
      <c r="Q273" s="27" t="s">
        <v>132</v>
      </c>
      <c r="R273" s="27" t="s">
        <v>674</v>
      </c>
      <c r="S273" s="27" t="s">
        <v>154</v>
      </c>
      <c r="T273" s="27" t="s">
        <v>896</v>
      </c>
      <c r="U273" s="80"/>
    </row>
    <row r="274" spans="1:21" ht="13" thickBot="1">
      <c r="A274" s="27" t="s">
        <v>69</v>
      </c>
      <c r="B274" s="27" t="str">
        <f>IF(ISNA(VLOOKUP(Table3[[#This Row],[NPC]],#REF!,1,FALSE)),"No","Yes")</f>
        <v>Yes</v>
      </c>
      <c r="C274" s="27" t="str">
        <f>IF(ISNA(VLOOKUP(Table3[[#This Row],[NPC]],'PROC517 Delist NPCs'!B:B,1,FALSE)),"No","Yes")</f>
        <v>No</v>
      </c>
      <c r="D2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4" s="27"/>
      <c r="F274" s="77" t="s">
        <v>96</v>
      </c>
      <c r="G274" s="78"/>
      <c r="H274" s="78"/>
      <c r="I274" s="79"/>
      <c r="J274" s="77" t="s">
        <v>97</v>
      </c>
      <c r="K274" s="79"/>
      <c r="L274" s="27" t="s">
        <v>897</v>
      </c>
      <c r="M274" s="27" t="s">
        <v>898</v>
      </c>
      <c r="N274" s="80"/>
      <c r="O274" s="27" t="s">
        <v>100</v>
      </c>
      <c r="P274" s="27" t="s">
        <v>660</v>
      </c>
      <c r="Q274" s="27" t="s">
        <v>132</v>
      </c>
      <c r="R274" s="27" t="s">
        <v>661</v>
      </c>
      <c r="S274" s="27" t="s">
        <v>154</v>
      </c>
      <c r="T274" s="27" t="s">
        <v>899</v>
      </c>
      <c r="U274" s="80"/>
    </row>
    <row r="275" spans="1:21" ht="13" hidden="1" thickBot="1">
      <c r="A275" s="27" t="s">
        <v>68</v>
      </c>
      <c r="B275" s="27" t="str">
        <f>IF(ISNA(VLOOKUP(Table3[[#This Row],[NPC]],#REF!,1,FALSE)),"No","Yes")</f>
        <v>Yes</v>
      </c>
      <c r="C275" s="27" t="str">
        <f>IF(ISNA(VLOOKUP(Table3[[#This Row],[NPC]],'PROC517 Delist NPCs'!B:B,1,FALSE)),"No","Yes")</f>
        <v>No</v>
      </c>
      <c r="D2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5" s="27"/>
      <c r="F275" s="77" t="s">
        <v>96</v>
      </c>
      <c r="G275" s="78"/>
      <c r="H275" s="78"/>
      <c r="I275" s="79"/>
      <c r="J275" s="77" t="s">
        <v>97</v>
      </c>
      <c r="K275" s="79"/>
      <c r="L275" s="27" t="s">
        <v>900</v>
      </c>
      <c r="M275" s="27" t="s">
        <v>901</v>
      </c>
      <c r="N275" s="80"/>
      <c r="O275" s="27" t="s">
        <v>100</v>
      </c>
      <c r="P275" s="27" t="s">
        <v>731</v>
      </c>
      <c r="Q275" s="27" t="s">
        <v>108</v>
      </c>
      <c r="R275" s="27" t="s">
        <v>732</v>
      </c>
      <c r="S275" s="27" t="s">
        <v>574</v>
      </c>
      <c r="T275" s="27" t="s">
        <v>902</v>
      </c>
      <c r="U275" s="80"/>
    </row>
    <row r="276" spans="1:21" ht="13" thickBot="1">
      <c r="A276" s="27" t="s">
        <v>69</v>
      </c>
      <c r="B276" s="27" t="str">
        <f>IF(ISNA(VLOOKUP(Table3[[#This Row],[NPC]],#REF!,1,FALSE)),"No","Yes")</f>
        <v>Yes</v>
      </c>
      <c r="C276" s="27" t="str">
        <f>IF(ISNA(VLOOKUP(Table3[[#This Row],[NPC]],'PROC517 Delist NPCs'!B:B,1,FALSE)),"No","Yes")</f>
        <v>No</v>
      </c>
      <c r="D2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6" s="27"/>
      <c r="F276" s="77" t="s">
        <v>96</v>
      </c>
      <c r="G276" s="78"/>
      <c r="H276" s="78"/>
      <c r="I276" s="79"/>
      <c r="J276" s="77" t="s">
        <v>97</v>
      </c>
      <c r="K276" s="79"/>
      <c r="L276" s="27" t="s">
        <v>903</v>
      </c>
      <c r="M276" s="27" t="s">
        <v>904</v>
      </c>
      <c r="N276" s="80"/>
      <c r="O276" s="27" t="s">
        <v>100</v>
      </c>
      <c r="P276" s="27" t="s">
        <v>660</v>
      </c>
      <c r="Q276" s="27" t="s">
        <v>108</v>
      </c>
      <c r="R276" s="27" t="s">
        <v>905</v>
      </c>
      <c r="S276" s="27" t="s">
        <v>154</v>
      </c>
      <c r="T276" s="27" t="s">
        <v>906</v>
      </c>
      <c r="U276" s="80"/>
    </row>
    <row r="277" spans="1:21" ht="13" thickBot="1">
      <c r="A277" s="27" t="s">
        <v>69</v>
      </c>
      <c r="B277" s="27" t="str">
        <f>IF(ISNA(VLOOKUP(Table3[[#This Row],[NPC]],#REF!,1,FALSE)),"No","Yes")</f>
        <v>Yes</v>
      </c>
      <c r="C277" s="27" t="str">
        <f>IF(ISNA(VLOOKUP(Table3[[#This Row],[NPC]],'PROC517 Delist NPCs'!B:B,1,FALSE)),"No","Yes")</f>
        <v>No</v>
      </c>
      <c r="D2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7" s="27"/>
      <c r="F277" s="77" t="s">
        <v>96</v>
      </c>
      <c r="G277" s="78"/>
      <c r="H277" s="78"/>
      <c r="I277" s="79"/>
      <c r="J277" s="77" t="s">
        <v>97</v>
      </c>
      <c r="K277" s="79"/>
      <c r="L277" s="27" t="s">
        <v>907</v>
      </c>
      <c r="M277" s="27" t="s">
        <v>908</v>
      </c>
      <c r="N277" s="80"/>
      <c r="O277" s="27" t="s">
        <v>100</v>
      </c>
      <c r="P277" s="27" t="s">
        <v>660</v>
      </c>
      <c r="Q277" s="27" t="s">
        <v>108</v>
      </c>
      <c r="R277" s="27" t="s">
        <v>905</v>
      </c>
      <c r="S277" s="27" t="s">
        <v>154</v>
      </c>
      <c r="T277" s="27" t="s">
        <v>909</v>
      </c>
      <c r="U277" s="80"/>
    </row>
    <row r="278" spans="1:21" ht="13" thickBot="1">
      <c r="A278" s="27" t="s">
        <v>69</v>
      </c>
      <c r="B278" s="27" t="str">
        <f>IF(ISNA(VLOOKUP(Table3[[#This Row],[NPC]],#REF!,1,FALSE)),"No","Yes")</f>
        <v>Yes</v>
      </c>
      <c r="C278" s="27" t="str">
        <f>IF(ISNA(VLOOKUP(Table3[[#This Row],[NPC]],'PROC517 Delist NPCs'!B:B,1,FALSE)),"No","Yes")</f>
        <v>No</v>
      </c>
      <c r="D2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8" s="27"/>
      <c r="F278" s="77" t="s">
        <v>96</v>
      </c>
      <c r="G278" s="78"/>
      <c r="H278" s="78"/>
      <c r="I278" s="79"/>
      <c r="J278" s="77" t="s">
        <v>97</v>
      </c>
      <c r="K278" s="79"/>
      <c r="L278" s="27" t="s">
        <v>910</v>
      </c>
      <c r="M278" s="27" t="s">
        <v>911</v>
      </c>
      <c r="N278" s="80"/>
      <c r="O278" s="27" t="s">
        <v>100</v>
      </c>
      <c r="P278" s="27" t="s">
        <v>660</v>
      </c>
      <c r="Q278" s="27" t="s">
        <v>108</v>
      </c>
      <c r="R278" s="27" t="s">
        <v>905</v>
      </c>
      <c r="S278" s="27" t="s">
        <v>154</v>
      </c>
      <c r="T278" s="27" t="s">
        <v>912</v>
      </c>
      <c r="U278" s="80"/>
    </row>
    <row r="279" spans="1:21" ht="13" thickBot="1">
      <c r="A279" s="27" t="s">
        <v>69</v>
      </c>
      <c r="B279" s="27" t="str">
        <f>IF(ISNA(VLOOKUP(Table3[[#This Row],[NPC]],#REF!,1,FALSE)),"No","Yes")</f>
        <v>Yes</v>
      </c>
      <c r="C279" s="27" t="str">
        <f>IF(ISNA(VLOOKUP(Table3[[#This Row],[NPC]],'PROC517 Delist NPCs'!B:B,1,FALSE)),"No","Yes")</f>
        <v>No</v>
      </c>
      <c r="D2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79" s="27"/>
      <c r="F279" s="77" t="s">
        <v>96</v>
      </c>
      <c r="G279" s="78"/>
      <c r="H279" s="78"/>
      <c r="I279" s="79"/>
      <c r="J279" s="77" t="s">
        <v>97</v>
      </c>
      <c r="K279" s="79"/>
      <c r="L279" s="27" t="s">
        <v>913</v>
      </c>
      <c r="M279" s="27" t="s">
        <v>914</v>
      </c>
      <c r="N279" s="80"/>
      <c r="O279" s="27" t="s">
        <v>100</v>
      </c>
      <c r="P279" s="27" t="s">
        <v>131</v>
      </c>
      <c r="Q279" s="27" t="s">
        <v>108</v>
      </c>
      <c r="R279" s="27" t="s">
        <v>573</v>
      </c>
      <c r="S279" s="27" t="s">
        <v>574</v>
      </c>
      <c r="T279" s="27" t="s">
        <v>915</v>
      </c>
      <c r="U279" s="80"/>
    </row>
    <row r="280" spans="1:21" ht="13" thickBot="1">
      <c r="A280" s="27" t="s">
        <v>69</v>
      </c>
      <c r="B280" s="27" t="str">
        <f>IF(ISNA(VLOOKUP(Table3[[#This Row],[NPC]],#REF!,1,FALSE)),"No","Yes")</f>
        <v>Yes</v>
      </c>
      <c r="C280" s="27" t="str">
        <f>IF(ISNA(VLOOKUP(Table3[[#This Row],[NPC]],'PROC517 Delist NPCs'!B:B,1,FALSE)),"No","Yes")</f>
        <v>No</v>
      </c>
      <c r="D2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0" s="27"/>
      <c r="F280" s="77" t="s">
        <v>96</v>
      </c>
      <c r="G280" s="78"/>
      <c r="H280" s="78"/>
      <c r="I280" s="79"/>
      <c r="J280" s="77" t="s">
        <v>97</v>
      </c>
      <c r="K280" s="79"/>
      <c r="L280" s="27" t="s">
        <v>916</v>
      </c>
      <c r="M280" s="27" t="s">
        <v>917</v>
      </c>
      <c r="N280" s="80"/>
      <c r="O280" s="27" t="s">
        <v>100</v>
      </c>
      <c r="P280" s="27" t="s">
        <v>131</v>
      </c>
      <c r="Q280" s="27" t="s">
        <v>108</v>
      </c>
      <c r="R280" s="27" t="s">
        <v>573</v>
      </c>
      <c r="S280" s="27" t="s">
        <v>574</v>
      </c>
      <c r="T280" s="27" t="s">
        <v>575</v>
      </c>
      <c r="U280" s="80"/>
    </row>
    <row r="281" spans="1:21" ht="13" thickBot="1">
      <c r="A281" s="27" t="s">
        <v>69</v>
      </c>
      <c r="B281" s="27" t="str">
        <f>IF(ISNA(VLOOKUP(Table3[[#This Row],[NPC]],#REF!,1,FALSE)),"No","Yes")</f>
        <v>Yes</v>
      </c>
      <c r="C281" s="27" t="str">
        <f>IF(ISNA(VLOOKUP(Table3[[#This Row],[NPC]],'PROC517 Delist NPCs'!B:B,1,FALSE)),"No","Yes")</f>
        <v>No</v>
      </c>
      <c r="D2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1" s="27"/>
      <c r="F281" s="77" t="s">
        <v>96</v>
      </c>
      <c r="G281" s="78"/>
      <c r="H281" s="78"/>
      <c r="I281" s="79"/>
      <c r="J281" s="77" t="s">
        <v>97</v>
      </c>
      <c r="K281" s="79"/>
      <c r="L281" s="27" t="s">
        <v>918</v>
      </c>
      <c r="M281" s="27" t="s">
        <v>919</v>
      </c>
      <c r="N281" s="80"/>
      <c r="O281" s="27" t="s">
        <v>100</v>
      </c>
      <c r="P281" s="27" t="s">
        <v>131</v>
      </c>
      <c r="Q281" s="27" t="s">
        <v>108</v>
      </c>
      <c r="R281" s="27" t="s">
        <v>573</v>
      </c>
      <c r="S281" s="27" t="s">
        <v>574</v>
      </c>
      <c r="T281" s="27" t="s">
        <v>920</v>
      </c>
      <c r="U281" s="80"/>
    </row>
    <row r="282" spans="1:21" ht="13" thickBot="1">
      <c r="A282" s="27" t="s">
        <v>69</v>
      </c>
      <c r="B282" s="27" t="str">
        <f>IF(ISNA(VLOOKUP(Table3[[#This Row],[NPC]],#REF!,1,FALSE)),"No","Yes")</f>
        <v>Yes</v>
      </c>
      <c r="C282" s="27" t="str">
        <f>IF(ISNA(VLOOKUP(Table3[[#This Row],[NPC]],'PROC517 Delist NPCs'!B:B,1,FALSE)),"No","Yes")</f>
        <v>No</v>
      </c>
      <c r="D2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2" s="27"/>
      <c r="F282" s="77" t="s">
        <v>96</v>
      </c>
      <c r="G282" s="78"/>
      <c r="H282" s="78"/>
      <c r="I282" s="79"/>
      <c r="J282" s="77" t="s">
        <v>97</v>
      </c>
      <c r="K282" s="79"/>
      <c r="L282" s="27" t="s">
        <v>921</v>
      </c>
      <c r="M282" s="27" t="s">
        <v>922</v>
      </c>
      <c r="N282" s="80"/>
      <c r="O282" s="27" t="s">
        <v>100</v>
      </c>
      <c r="P282" s="27" t="s">
        <v>113</v>
      </c>
      <c r="Q282" s="27" t="s">
        <v>132</v>
      </c>
      <c r="R282" s="27" t="s">
        <v>739</v>
      </c>
      <c r="S282" s="27" t="s">
        <v>149</v>
      </c>
      <c r="T282" s="27" t="s">
        <v>923</v>
      </c>
      <c r="U282" s="80"/>
    </row>
    <row r="283" spans="1:21" ht="13" hidden="1" thickBot="1">
      <c r="A283" s="27" t="s">
        <v>68</v>
      </c>
      <c r="B283" s="27" t="str">
        <f>IF(ISNA(VLOOKUP(Table3[[#This Row],[NPC]],#REF!,1,FALSE)),"No","Yes")</f>
        <v>Yes</v>
      </c>
      <c r="C283" s="27" t="str">
        <f>IF(ISNA(VLOOKUP(Table3[[#This Row],[NPC]],'PROC517 Delist NPCs'!B:B,1,FALSE)),"No","Yes")</f>
        <v>No</v>
      </c>
      <c r="D2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3" s="27"/>
      <c r="F283" s="77" t="s">
        <v>96</v>
      </c>
      <c r="G283" s="78"/>
      <c r="H283" s="78"/>
      <c r="I283" s="79"/>
      <c r="J283" s="77" t="s">
        <v>97</v>
      </c>
      <c r="K283" s="79"/>
      <c r="L283" s="27" t="s">
        <v>924</v>
      </c>
      <c r="M283" s="27" t="s">
        <v>925</v>
      </c>
      <c r="N283" s="80"/>
      <c r="O283" s="27" t="s">
        <v>100</v>
      </c>
      <c r="P283" s="27" t="s">
        <v>815</v>
      </c>
      <c r="Q283" s="27" t="s">
        <v>108</v>
      </c>
      <c r="R283" s="27" t="s">
        <v>816</v>
      </c>
      <c r="S283" s="27" t="s">
        <v>154</v>
      </c>
      <c r="T283" s="27" t="s">
        <v>926</v>
      </c>
      <c r="U283" s="80"/>
    </row>
    <row r="284" spans="1:21" ht="13" hidden="1" thickBot="1">
      <c r="A284" s="27" t="s">
        <v>68</v>
      </c>
      <c r="B284" s="27" t="str">
        <f>IF(ISNA(VLOOKUP(Table3[[#This Row],[NPC]],#REF!,1,FALSE)),"No","Yes")</f>
        <v>Yes</v>
      </c>
      <c r="C284" s="27" t="str">
        <f>IF(ISNA(VLOOKUP(Table3[[#This Row],[NPC]],'PROC517 Delist NPCs'!B:B,1,FALSE)),"No","Yes")</f>
        <v>No</v>
      </c>
      <c r="D2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4" s="27"/>
      <c r="F284" s="77" t="s">
        <v>96</v>
      </c>
      <c r="G284" s="78"/>
      <c r="H284" s="78"/>
      <c r="I284" s="79"/>
      <c r="J284" s="77" t="s">
        <v>97</v>
      </c>
      <c r="K284" s="79"/>
      <c r="L284" s="27" t="s">
        <v>927</v>
      </c>
      <c r="M284" s="27" t="s">
        <v>928</v>
      </c>
      <c r="N284" s="80"/>
      <c r="O284" s="27" t="s">
        <v>100</v>
      </c>
      <c r="P284" s="27" t="s">
        <v>815</v>
      </c>
      <c r="Q284" s="27" t="s">
        <v>108</v>
      </c>
      <c r="R284" s="27" t="s">
        <v>816</v>
      </c>
      <c r="S284" s="27" t="s">
        <v>154</v>
      </c>
      <c r="T284" s="27" t="s">
        <v>929</v>
      </c>
      <c r="U284" s="80"/>
    </row>
    <row r="285" spans="1:21" ht="13" hidden="1" thickBot="1">
      <c r="A285" s="27" t="s">
        <v>68</v>
      </c>
      <c r="B285" s="27" t="str">
        <f>IF(ISNA(VLOOKUP(Table3[[#This Row],[NPC]],#REF!,1,FALSE)),"No","Yes")</f>
        <v>Yes</v>
      </c>
      <c r="C285" s="27" t="str">
        <f>IF(ISNA(VLOOKUP(Table3[[#This Row],[NPC]],'PROC517 Delist NPCs'!B:B,1,FALSE)),"No","Yes")</f>
        <v>No</v>
      </c>
      <c r="D2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5" s="27"/>
      <c r="F285" s="77" t="s">
        <v>96</v>
      </c>
      <c r="G285" s="78"/>
      <c r="H285" s="78"/>
      <c r="I285" s="79"/>
      <c r="J285" s="77" t="s">
        <v>97</v>
      </c>
      <c r="K285" s="79"/>
      <c r="L285" s="27" t="s">
        <v>930</v>
      </c>
      <c r="M285" s="27" t="s">
        <v>931</v>
      </c>
      <c r="N285" s="80"/>
      <c r="O285" s="27" t="s">
        <v>100</v>
      </c>
      <c r="P285" s="27" t="s">
        <v>815</v>
      </c>
      <c r="Q285" s="27" t="s">
        <v>108</v>
      </c>
      <c r="R285" s="27" t="s">
        <v>816</v>
      </c>
      <c r="S285" s="27" t="s">
        <v>154</v>
      </c>
      <c r="T285" s="27" t="s">
        <v>932</v>
      </c>
      <c r="U285" s="80"/>
    </row>
    <row r="286" spans="1:21" ht="13" hidden="1" thickBot="1">
      <c r="A286" s="27" t="s">
        <v>68</v>
      </c>
      <c r="B286" s="27" t="str">
        <f>IF(ISNA(VLOOKUP(Table3[[#This Row],[NPC]],#REF!,1,FALSE)),"No","Yes")</f>
        <v>Yes</v>
      </c>
      <c r="C286" s="27" t="str">
        <f>IF(ISNA(VLOOKUP(Table3[[#This Row],[NPC]],'PROC517 Delist NPCs'!B:B,1,FALSE)),"No","Yes")</f>
        <v>No</v>
      </c>
      <c r="D2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6" s="27"/>
      <c r="F286" s="77" t="s">
        <v>96</v>
      </c>
      <c r="G286" s="78"/>
      <c r="H286" s="78"/>
      <c r="I286" s="79"/>
      <c r="J286" s="77" t="s">
        <v>97</v>
      </c>
      <c r="K286" s="79"/>
      <c r="L286" s="27" t="s">
        <v>933</v>
      </c>
      <c r="M286" s="27" t="s">
        <v>934</v>
      </c>
      <c r="N286" s="80"/>
      <c r="O286" s="27" t="s">
        <v>100</v>
      </c>
      <c r="P286" s="27" t="s">
        <v>660</v>
      </c>
      <c r="Q286" s="27" t="s">
        <v>243</v>
      </c>
      <c r="R286" s="27" t="s">
        <v>674</v>
      </c>
      <c r="S286" s="27" t="s">
        <v>154</v>
      </c>
      <c r="T286" s="27" t="s">
        <v>935</v>
      </c>
      <c r="U286" s="80"/>
    </row>
    <row r="287" spans="1:21" ht="13" thickBot="1">
      <c r="A287" s="27" t="s">
        <v>69</v>
      </c>
      <c r="B287" s="27" t="str">
        <f>IF(ISNA(VLOOKUP(Table3[[#This Row],[NPC]],#REF!,1,FALSE)),"No","Yes")</f>
        <v>Yes</v>
      </c>
      <c r="C287" s="27" t="str">
        <f>IF(ISNA(VLOOKUP(Table3[[#This Row],[NPC]],'PROC517 Delist NPCs'!B:B,1,FALSE)),"No","Yes")</f>
        <v>No</v>
      </c>
      <c r="D2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7" s="27"/>
      <c r="F287" s="77" t="s">
        <v>96</v>
      </c>
      <c r="G287" s="78"/>
      <c r="H287" s="78"/>
      <c r="I287" s="79"/>
      <c r="J287" s="77" t="s">
        <v>97</v>
      </c>
      <c r="K287" s="79"/>
      <c r="L287" s="27" t="s">
        <v>936</v>
      </c>
      <c r="M287" s="27" t="s">
        <v>937</v>
      </c>
      <c r="N287" s="80"/>
      <c r="O287" s="27" t="s">
        <v>100</v>
      </c>
      <c r="P287" s="27" t="s">
        <v>131</v>
      </c>
      <c r="Q287" s="27" t="s">
        <v>108</v>
      </c>
      <c r="R287" s="27" t="s">
        <v>573</v>
      </c>
      <c r="S287" s="27" t="s">
        <v>574</v>
      </c>
      <c r="T287" s="27" t="s">
        <v>597</v>
      </c>
      <c r="U287" s="80"/>
    </row>
    <row r="288" spans="1:21" ht="13" hidden="1" thickBot="1">
      <c r="A288" s="27" t="s">
        <v>68</v>
      </c>
      <c r="B288" s="27" t="str">
        <f>IF(ISNA(VLOOKUP(Table3[[#This Row],[NPC]],#REF!,1,FALSE)),"No","Yes")</f>
        <v>Yes</v>
      </c>
      <c r="C288" s="27" t="str">
        <f>IF(ISNA(VLOOKUP(Table3[[#This Row],[NPC]],'PROC517 Delist NPCs'!B:B,1,FALSE)),"No","Yes")</f>
        <v>No</v>
      </c>
      <c r="D2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8" s="27"/>
      <c r="F288" s="77" t="s">
        <v>96</v>
      </c>
      <c r="G288" s="78"/>
      <c r="H288" s="78"/>
      <c r="I288" s="79"/>
      <c r="J288" s="77" t="s">
        <v>97</v>
      </c>
      <c r="K288" s="79"/>
      <c r="L288" s="27" t="s">
        <v>938</v>
      </c>
      <c r="M288" s="27" t="s">
        <v>939</v>
      </c>
      <c r="N288" s="80"/>
      <c r="O288" s="27" t="s">
        <v>100</v>
      </c>
      <c r="P288" s="27" t="s">
        <v>731</v>
      </c>
      <c r="Q288" s="27" t="s">
        <v>108</v>
      </c>
      <c r="R288" s="27" t="s">
        <v>732</v>
      </c>
      <c r="S288" s="27" t="s">
        <v>574</v>
      </c>
      <c r="T288" s="27" t="s">
        <v>940</v>
      </c>
      <c r="U288" s="80"/>
    </row>
    <row r="289" spans="1:21" ht="13" hidden="1" thickBot="1">
      <c r="A289" s="27" t="s">
        <v>68</v>
      </c>
      <c r="B289" s="27" t="str">
        <f>IF(ISNA(VLOOKUP(Table3[[#This Row],[NPC]],#REF!,1,FALSE)),"No","Yes")</f>
        <v>Yes</v>
      </c>
      <c r="C289" s="27" t="str">
        <f>IF(ISNA(VLOOKUP(Table3[[#This Row],[NPC]],'PROC517 Delist NPCs'!B:B,1,FALSE)),"No","Yes")</f>
        <v>No</v>
      </c>
      <c r="D2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89" s="27"/>
      <c r="F289" s="77" t="s">
        <v>96</v>
      </c>
      <c r="G289" s="78"/>
      <c r="H289" s="78"/>
      <c r="I289" s="79"/>
      <c r="J289" s="77" t="s">
        <v>97</v>
      </c>
      <c r="K289" s="79"/>
      <c r="L289" s="27" t="s">
        <v>941</v>
      </c>
      <c r="M289" s="27" t="s">
        <v>942</v>
      </c>
      <c r="N289" s="80"/>
      <c r="O289" s="27" t="s">
        <v>100</v>
      </c>
      <c r="P289" s="27" t="s">
        <v>299</v>
      </c>
      <c r="Q289" s="27" t="s">
        <v>108</v>
      </c>
      <c r="R289" s="27" t="s">
        <v>762</v>
      </c>
      <c r="S289" s="27" t="s">
        <v>154</v>
      </c>
      <c r="T289" s="27" t="s">
        <v>943</v>
      </c>
      <c r="U289" s="80"/>
    </row>
    <row r="290" spans="1:21" ht="13" thickBot="1">
      <c r="A290" s="27" t="s">
        <v>69</v>
      </c>
      <c r="B290" s="27" t="str">
        <f>IF(ISNA(VLOOKUP(Table3[[#This Row],[NPC]],#REF!,1,FALSE)),"No","Yes")</f>
        <v>Yes</v>
      </c>
      <c r="C290" s="27" t="str">
        <f>IF(ISNA(VLOOKUP(Table3[[#This Row],[NPC]],'PROC517 Delist NPCs'!B:B,1,FALSE)),"No","Yes")</f>
        <v>No</v>
      </c>
      <c r="D2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0" s="27"/>
      <c r="F290" s="77" t="s">
        <v>96</v>
      </c>
      <c r="G290" s="78"/>
      <c r="H290" s="78"/>
      <c r="I290" s="79"/>
      <c r="J290" s="77" t="s">
        <v>97</v>
      </c>
      <c r="K290" s="79"/>
      <c r="L290" s="27" t="s">
        <v>944</v>
      </c>
      <c r="M290" s="27" t="s">
        <v>945</v>
      </c>
      <c r="N290" s="80"/>
      <c r="O290" s="27" t="s">
        <v>100</v>
      </c>
      <c r="P290" s="27" t="s">
        <v>299</v>
      </c>
      <c r="Q290" s="27" t="s">
        <v>108</v>
      </c>
      <c r="R290" s="27" t="s">
        <v>946</v>
      </c>
      <c r="S290" s="27" t="s">
        <v>154</v>
      </c>
      <c r="T290" s="27" t="s">
        <v>947</v>
      </c>
      <c r="U290" s="80"/>
    </row>
    <row r="291" spans="1:21" ht="13" hidden="1" thickBot="1">
      <c r="A291" s="27" t="s">
        <v>68</v>
      </c>
      <c r="B291" s="27" t="str">
        <f>IF(ISNA(VLOOKUP(Table3[[#This Row],[NPC]],#REF!,1,FALSE)),"No","Yes")</f>
        <v>Yes</v>
      </c>
      <c r="C291" s="27" t="str">
        <f>IF(ISNA(VLOOKUP(Table3[[#This Row],[NPC]],'PROC517 Delist NPCs'!B:B,1,FALSE)),"No","Yes")</f>
        <v>No</v>
      </c>
      <c r="D2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1" s="27"/>
      <c r="F291" s="77" t="s">
        <v>96</v>
      </c>
      <c r="G291" s="78"/>
      <c r="H291" s="78"/>
      <c r="I291" s="79"/>
      <c r="J291" s="77" t="s">
        <v>97</v>
      </c>
      <c r="K291" s="79"/>
      <c r="L291" s="27" t="s">
        <v>948</v>
      </c>
      <c r="M291" s="27" t="s">
        <v>949</v>
      </c>
      <c r="N291" s="80"/>
      <c r="O291" s="27" t="s">
        <v>100</v>
      </c>
      <c r="P291" s="27" t="s">
        <v>731</v>
      </c>
      <c r="Q291" s="27" t="s">
        <v>108</v>
      </c>
      <c r="R291" s="27" t="s">
        <v>732</v>
      </c>
      <c r="S291" s="27" t="s">
        <v>574</v>
      </c>
      <c r="T291" s="27" t="s">
        <v>950</v>
      </c>
      <c r="U291" s="80"/>
    </row>
    <row r="292" spans="1:21" ht="13" hidden="1" thickBot="1">
      <c r="A292" s="27" t="s">
        <v>68</v>
      </c>
      <c r="B292" s="27" t="str">
        <f>IF(ISNA(VLOOKUP(Table3[[#This Row],[NPC]],#REF!,1,FALSE)),"No","Yes")</f>
        <v>Yes</v>
      </c>
      <c r="C292" s="27" t="str">
        <f>IF(ISNA(VLOOKUP(Table3[[#This Row],[NPC]],'PROC517 Delist NPCs'!B:B,1,FALSE)),"No","Yes")</f>
        <v>No</v>
      </c>
      <c r="D2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2" s="27"/>
      <c r="F292" s="77" t="s">
        <v>96</v>
      </c>
      <c r="G292" s="78"/>
      <c r="H292" s="78"/>
      <c r="I292" s="79"/>
      <c r="J292" s="77" t="s">
        <v>97</v>
      </c>
      <c r="K292" s="79"/>
      <c r="L292" s="27" t="s">
        <v>951</v>
      </c>
      <c r="M292" s="27" t="s">
        <v>952</v>
      </c>
      <c r="N292" s="80"/>
      <c r="O292" s="27" t="s">
        <v>100</v>
      </c>
      <c r="P292" s="27" t="s">
        <v>953</v>
      </c>
      <c r="Q292" s="27" t="s">
        <v>108</v>
      </c>
      <c r="R292" s="27" t="s">
        <v>954</v>
      </c>
      <c r="S292" s="27" t="s">
        <v>574</v>
      </c>
      <c r="T292" s="27" t="s">
        <v>955</v>
      </c>
      <c r="U292" s="80"/>
    </row>
    <row r="293" spans="1:21" ht="13" thickBot="1">
      <c r="A293" s="27" t="s">
        <v>69</v>
      </c>
      <c r="B293" s="27" t="str">
        <f>IF(ISNA(VLOOKUP(Table3[[#This Row],[NPC]],#REF!,1,FALSE)),"No","Yes")</f>
        <v>Yes</v>
      </c>
      <c r="C293" s="27" t="str">
        <f>IF(ISNA(VLOOKUP(Table3[[#This Row],[NPC]],'PROC517 Delist NPCs'!B:B,1,FALSE)),"No","Yes")</f>
        <v>No</v>
      </c>
      <c r="D2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3" s="27"/>
      <c r="F293" s="77" t="s">
        <v>96</v>
      </c>
      <c r="G293" s="78"/>
      <c r="H293" s="78"/>
      <c r="I293" s="79"/>
      <c r="J293" s="77" t="s">
        <v>97</v>
      </c>
      <c r="K293" s="79"/>
      <c r="L293" s="27" t="s">
        <v>956</v>
      </c>
      <c r="M293" s="27" t="s">
        <v>957</v>
      </c>
      <c r="N293" s="80"/>
      <c r="O293" s="27" t="s">
        <v>100</v>
      </c>
      <c r="P293" s="27" t="s">
        <v>953</v>
      </c>
      <c r="Q293" s="27" t="s">
        <v>108</v>
      </c>
      <c r="R293" s="27" t="s">
        <v>958</v>
      </c>
      <c r="S293" s="27" t="s">
        <v>574</v>
      </c>
      <c r="T293" s="27" t="s">
        <v>959</v>
      </c>
      <c r="U293" s="80"/>
    </row>
    <row r="294" spans="1:21" ht="13" thickBot="1">
      <c r="A294" s="27" t="s">
        <v>69</v>
      </c>
      <c r="B294" s="27" t="str">
        <f>IF(ISNA(VLOOKUP(Table3[[#This Row],[NPC]],#REF!,1,FALSE)),"No","Yes")</f>
        <v>Yes</v>
      </c>
      <c r="C294" s="27" t="str">
        <f>IF(ISNA(VLOOKUP(Table3[[#This Row],[NPC]],'PROC517 Delist NPCs'!B:B,1,FALSE)),"No","Yes")</f>
        <v>No</v>
      </c>
      <c r="D2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4" s="27"/>
      <c r="F294" s="77" t="s">
        <v>96</v>
      </c>
      <c r="G294" s="78"/>
      <c r="H294" s="78"/>
      <c r="I294" s="79"/>
      <c r="J294" s="77" t="s">
        <v>97</v>
      </c>
      <c r="K294" s="79"/>
      <c r="L294" s="27" t="s">
        <v>960</v>
      </c>
      <c r="M294" s="27" t="s">
        <v>961</v>
      </c>
      <c r="N294" s="80"/>
      <c r="O294" s="27" t="s">
        <v>100</v>
      </c>
      <c r="P294" s="27" t="s">
        <v>953</v>
      </c>
      <c r="Q294" s="27" t="s">
        <v>108</v>
      </c>
      <c r="R294" s="27" t="s">
        <v>958</v>
      </c>
      <c r="S294" s="27" t="s">
        <v>574</v>
      </c>
      <c r="T294" s="27" t="s">
        <v>959</v>
      </c>
      <c r="U294" s="80"/>
    </row>
    <row r="295" spans="1:21" ht="13" thickBot="1">
      <c r="A295" s="27" t="s">
        <v>69</v>
      </c>
      <c r="B295" s="27" t="str">
        <f>IF(ISNA(VLOOKUP(Table3[[#This Row],[NPC]],#REF!,1,FALSE)),"No","Yes")</f>
        <v>Yes</v>
      </c>
      <c r="C295" s="27" t="str">
        <f>IF(ISNA(VLOOKUP(Table3[[#This Row],[NPC]],'PROC517 Delist NPCs'!B:B,1,FALSE)),"No","Yes")</f>
        <v>No</v>
      </c>
      <c r="D2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5" s="27"/>
      <c r="F295" s="77" t="s">
        <v>96</v>
      </c>
      <c r="G295" s="78"/>
      <c r="H295" s="78"/>
      <c r="I295" s="79"/>
      <c r="J295" s="77" t="s">
        <v>97</v>
      </c>
      <c r="K295" s="79"/>
      <c r="L295" s="27" t="s">
        <v>962</v>
      </c>
      <c r="M295" s="27" t="s">
        <v>963</v>
      </c>
      <c r="N295" s="80"/>
      <c r="O295" s="27" t="s">
        <v>100</v>
      </c>
      <c r="P295" s="27" t="s">
        <v>131</v>
      </c>
      <c r="Q295" s="27" t="s">
        <v>108</v>
      </c>
      <c r="R295" s="27" t="s">
        <v>964</v>
      </c>
      <c r="S295" s="27" t="s">
        <v>245</v>
      </c>
      <c r="T295" s="27" t="s">
        <v>965</v>
      </c>
      <c r="U295" s="80"/>
    </row>
    <row r="296" spans="1:21" ht="13" thickBot="1">
      <c r="A296" s="27" t="s">
        <v>69</v>
      </c>
      <c r="B296" s="27" t="str">
        <f>IF(ISNA(VLOOKUP(Table3[[#This Row],[NPC]],#REF!,1,FALSE)),"No","Yes")</f>
        <v>Yes</v>
      </c>
      <c r="C296" s="27" t="str">
        <f>IF(ISNA(VLOOKUP(Table3[[#This Row],[NPC]],'PROC517 Delist NPCs'!B:B,1,FALSE)),"No","Yes")</f>
        <v>No</v>
      </c>
      <c r="D2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6" s="27"/>
      <c r="F296" s="77" t="s">
        <v>96</v>
      </c>
      <c r="G296" s="78"/>
      <c r="H296" s="78"/>
      <c r="I296" s="79"/>
      <c r="J296" s="77" t="s">
        <v>97</v>
      </c>
      <c r="K296" s="79"/>
      <c r="L296" s="27" t="s">
        <v>966</v>
      </c>
      <c r="M296" s="27" t="s">
        <v>967</v>
      </c>
      <c r="N296" s="80"/>
      <c r="O296" s="27" t="s">
        <v>100</v>
      </c>
      <c r="P296" s="27" t="s">
        <v>131</v>
      </c>
      <c r="Q296" s="27" t="s">
        <v>132</v>
      </c>
      <c r="R296" s="27" t="s">
        <v>964</v>
      </c>
      <c r="S296" s="27" t="s">
        <v>245</v>
      </c>
      <c r="T296" s="27" t="s">
        <v>965</v>
      </c>
      <c r="U296" s="80"/>
    </row>
    <row r="297" spans="1:21" ht="13" thickBot="1">
      <c r="A297" s="27" t="s">
        <v>69</v>
      </c>
      <c r="B297" s="27" t="str">
        <f>IF(ISNA(VLOOKUP(Table3[[#This Row],[NPC]],#REF!,1,FALSE)),"No","Yes")</f>
        <v>Yes</v>
      </c>
      <c r="C297" s="27" t="str">
        <f>IF(ISNA(VLOOKUP(Table3[[#This Row],[NPC]],'PROC517 Delist NPCs'!B:B,1,FALSE)),"No","Yes")</f>
        <v>No</v>
      </c>
      <c r="D2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7" s="27"/>
      <c r="F297" s="77" t="s">
        <v>96</v>
      </c>
      <c r="G297" s="78"/>
      <c r="H297" s="78"/>
      <c r="I297" s="79"/>
      <c r="J297" s="77" t="s">
        <v>97</v>
      </c>
      <c r="K297" s="79"/>
      <c r="L297" s="27" t="s">
        <v>968</v>
      </c>
      <c r="M297" s="27" t="s">
        <v>969</v>
      </c>
      <c r="N297" s="80"/>
      <c r="O297" s="27" t="s">
        <v>100</v>
      </c>
      <c r="P297" s="27" t="s">
        <v>131</v>
      </c>
      <c r="Q297" s="27" t="s">
        <v>108</v>
      </c>
      <c r="R297" s="27" t="s">
        <v>964</v>
      </c>
      <c r="S297" s="27" t="s">
        <v>245</v>
      </c>
      <c r="T297" s="27" t="s">
        <v>970</v>
      </c>
      <c r="U297" s="80"/>
    </row>
    <row r="298" spans="1:21" ht="13" thickBot="1">
      <c r="A298" s="27" t="s">
        <v>69</v>
      </c>
      <c r="B298" s="27" t="str">
        <f>IF(ISNA(VLOOKUP(Table3[[#This Row],[NPC]],#REF!,1,FALSE)),"No","Yes")</f>
        <v>Yes</v>
      </c>
      <c r="C298" s="27" t="str">
        <f>IF(ISNA(VLOOKUP(Table3[[#This Row],[NPC]],'PROC517 Delist NPCs'!B:B,1,FALSE)),"No","Yes")</f>
        <v>No</v>
      </c>
      <c r="D2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8" s="27"/>
      <c r="F298" s="77" t="s">
        <v>96</v>
      </c>
      <c r="G298" s="78"/>
      <c r="H298" s="78"/>
      <c r="I298" s="79"/>
      <c r="J298" s="77" t="s">
        <v>97</v>
      </c>
      <c r="K298" s="79"/>
      <c r="L298" s="27" t="s">
        <v>971</v>
      </c>
      <c r="M298" s="27" t="s">
        <v>972</v>
      </c>
      <c r="N298" s="80"/>
      <c r="O298" s="27" t="s">
        <v>100</v>
      </c>
      <c r="P298" s="27" t="s">
        <v>131</v>
      </c>
      <c r="Q298" s="27" t="s">
        <v>132</v>
      </c>
      <c r="R298" s="27" t="s">
        <v>964</v>
      </c>
      <c r="S298" s="27" t="s">
        <v>245</v>
      </c>
      <c r="T298" s="27" t="s">
        <v>970</v>
      </c>
      <c r="U298" s="80"/>
    </row>
    <row r="299" spans="1:21" ht="13" thickBot="1">
      <c r="A299" s="27" t="s">
        <v>69</v>
      </c>
      <c r="B299" s="27" t="str">
        <f>IF(ISNA(VLOOKUP(Table3[[#This Row],[NPC]],#REF!,1,FALSE)),"No","Yes")</f>
        <v>Yes</v>
      </c>
      <c r="C299" s="27" t="str">
        <f>IF(ISNA(VLOOKUP(Table3[[#This Row],[NPC]],'PROC517 Delist NPCs'!B:B,1,FALSE)),"No","Yes")</f>
        <v>No</v>
      </c>
      <c r="D2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299" s="27"/>
      <c r="F299" s="77" t="s">
        <v>96</v>
      </c>
      <c r="G299" s="78"/>
      <c r="H299" s="78"/>
      <c r="I299" s="79"/>
      <c r="J299" s="77" t="s">
        <v>97</v>
      </c>
      <c r="K299" s="79"/>
      <c r="L299" s="27" t="s">
        <v>973</v>
      </c>
      <c r="M299" s="27" t="s">
        <v>974</v>
      </c>
      <c r="N299" s="80"/>
      <c r="O299" s="27" t="s">
        <v>100</v>
      </c>
      <c r="P299" s="27" t="s">
        <v>131</v>
      </c>
      <c r="Q299" s="27" t="s">
        <v>132</v>
      </c>
      <c r="R299" s="27" t="s">
        <v>964</v>
      </c>
      <c r="S299" s="27" t="s">
        <v>245</v>
      </c>
      <c r="T299" s="27" t="s">
        <v>975</v>
      </c>
      <c r="U299" s="80"/>
    </row>
    <row r="300" spans="1:21" ht="13" thickBot="1">
      <c r="A300" s="27" t="s">
        <v>69</v>
      </c>
      <c r="B300" s="27" t="str">
        <f>IF(ISNA(VLOOKUP(Table3[[#This Row],[NPC]],#REF!,1,FALSE)),"No","Yes")</f>
        <v>Yes</v>
      </c>
      <c r="C300" s="27" t="str">
        <f>IF(ISNA(VLOOKUP(Table3[[#This Row],[NPC]],'PROC517 Delist NPCs'!B:B,1,FALSE)),"No","Yes")</f>
        <v>No</v>
      </c>
      <c r="D3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0" s="27"/>
      <c r="F300" s="77" t="s">
        <v>96</v>
      </c>
      <c r="G300" s="78"/>
      <c r="H300" s="78"/>
      <c r="I300" s="79"/>
      <c r="J300" s="77" t="s">
        <v>97</v>
      </c>
      <c r="K300" s="79"/>
      <c r="L300" s="27" t="s">
        <v>976</v>
      </c>
      <c r="M300" s="27" t="s">
        <v>977</v>
      </c>
      <c r="N300" s="80"/>
      <c r="O300" s="27" t="s">
        <v>100</v>
      </c>
      <c r="P300" s="27" t="s">
        <v>131</v>
      </c>
      <c r="Q300" s="27" t="s">
        <v>132</v>
      </c>
      <c r="R300" s="27" t="s">
        <v>964</v>
      </c>
      <c r="S300" s="27" t="s">
        <v>245</v>
      </c>
      <c r="T300" s="27" t="s">
        <v>975</v>
      </c>
      <c r="U300" s="80"/>
    </row>
    <row r="301" spans="1:21" ht="13" thickBot="1">
      <c r="A301" s="27" t="s">
        <v>69</v>
      </c>
      <c r="B301" s="27" t="str">
        <f>IF(ISNA(VLOOKUP(Table3[[#This Row],[NPC]],#REF!,1,FALSE)),"No","Yes")</f>
        <v>Yes</v>
      </c>
      <c r="C301" s="27" t="str">
        <f>IF(ISNA(VLOOKUP(Table3[[#This Row],[NPC]],'PROC517 Delist NPCs'!B:B,1,FALSE)),"No","Yes")</f>
        <v>No</v>
      </c>
      <c r="D3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1" s="27"/>
      <c r="F301" s="77" t="s">
        <v>96</v>
      </c>
      <c r="G301" s="78"/>
      <c r="H301" s="78"/>
      <c r="I301" s="79"/>
      <c r="J301" s="77" t="s">
        <v>97</v>
      </c>
      <c r="K301" s="79"/>
      <c r="L301" s="27" t="s">
        <v>978</v>
      </c>
      <c r="M301" s="27" t="s">
        <v>979</v>
      </c>
      <c r="N301" s="80"/>
      <c r="O301" s="27" t="s">
        <v>100</v>
      </c>
      <c r="P301" s="27" t="s">
        <v>131</v>
      </c>
      <c r="Q301" s="27" t="s">
        <v>108</v>
      </c>
      <c r="R301" s="27" t="s">
        <v>964</v>
      </c>
      <c r="S301" s="27" t="s">
        <v>245</v>
      </c>
      <c r="T301" s="27" t="s">
        <v>980</v>
      </c>
      <c r="U301" s="80"/>
    </row>
    <row r="302" spans="1:21" ht="13" thickBot="1">
      <c r="A302" s="27" t="s">
        <v>69</v>
      </c>
      <c r="B302" s="27" t="str">
        <f>IF(ISNA(VLOOKUP(Table3[[#This Row],[NPC]],#REF!,1,FALSE)),"No","Yes")</f>
        <v>Yes</v>
      </c>
      <c r="C302" s="27" t="str">
        <f>IF(ISNA(VLOOKUP(Table3[[#This Row],[NPC]],'PROC517 Delist NPCs'!B:B,1,FALSE)),"No","Yes")</f>
        <v>No</v>
      </c>
      <c r="D3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2" s="27"/>
      <c r="F302" s="77" t="s">
        <v>96</v>
      </c>
      <c r="G302" s="78"/>
      <c r="H302" s="78"/>
      <c r="I302" s="79"/>
      <c r="J302" s="77" t="s">
        <v>97</v>
      </c>
      <c r="K302" s="79"/>
      <c r="L302" s="27" t="s">
        <v>981</v>
      </c>
      <c r="M302" s="27" t="s">
        <v>982</v>
      </c>
      <c r="N302" s="80"/>
      <c r="O302" s="27" t="s">
        <v>100</v>
      </c>
      <c r="P302" s="27" t="s">
        <v>131</v>
      </c>
      <c r="Q302" s="27" t="s">
        <v>108</v>
      </c>
      <c r="R302" s="27" t="s">
        <v>964</v>
      </c>
      <c r="S302" s="27" t="s">
        <v>245</v>
      </c>
      <c r="T302" s="27" t="s">
        <v>983</v>
      </c>
      <c r="U302" s="80"/>
    </row>
    <row r="303" spans="1:21" ht="13" thickBot="1">
      <c r="A303" s="27" t="s">
        <v>69</v>
      </c>
      <c r="B303" s="27" t="str">
        <f>IF(ISNA(VLOOKUP(Table3[[#This Row],[NPC]],#REF!,1,FALSE)),"No","Yes")</f>
        <v>Yes</v>
      </c>
      <c r="C303" s="27" t="str">
        <f>IF(ISNA(VLOOKUP(Table3[[#This Row],[NPC]],'PROC517 Delist NPCs'!B:B,1,FALSE)),"No","Yes")</f>
        <v>No</v>
      </c>
      <c r="D3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3" s="27"/>
      <c r="F303" s="77" t="s">
        <v>96</v>
      </c>
      <c r="G303" s="78"/>
      <c r="H303" s="78"/>
      <c r="I303" s="79"/>
      <c r="J303" s="77" t="s">
        <v>97</v>
      </c>
      <c r="K303" s="79"/>
      <c r="L303" s="27" t="s">
        <v>984</v>
      </c>
      <c r="M303" s="27" t="s">
        <v>985</v>
      </c>
      <c r="N303" s="80"/>
      <c r="O303" s="27" t="s">
        <v>100</v>
      </c>
      <c r="P303" s="27" t="s">
        <v>131</v>
      </c>
      <c r="Q303" s="27" t="s">
        <v>108</v>
      </c>
      <c r="R303" s="27" t="s">
        <v>964</v>
      </c>
      <c r="S303" s="27" t="s">
        <v>245</v>
      </c>
      <c r="T303" s="27" t="s">
        <v>986</v>
      </c>
      <c r="U303" s="80"/>
    </row>
    <row r="304" spans="1:21" ht="13" hidden="1" thickBot="1">
      <c r="A304" s="27" t="s">
        <v>68</v>
      </c>
      <c r="B304" s="27" t="str">
        <f>IF(ISNA(VLOOKUP(Table3[[#This Row],[NPC]],#REF!,1,FALSE)),"No","Yes")</f>
        <v>Yes</v>
      </c>
      <c r="C304" s="27" t="str">
        <f>IF(ISNA(VLOOKUP(Table3[[#This Row],[NPC]],'PROC517 Delist NPCs'!B:B,1,FALSE)),"No","Yes")</f>
        <v>No</v>
      </c>
      <c r="D3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4" s="27"/>
      <c r="F304" s="77" t="s">
        <v>96</v>
      </c>
      <c r="G304" s="78"/>
      <c r="H304" s="78"/>
      <c r="I304" s="79"/>
      <c r="J304" s="77" t="s">
        <v>97</v>
      </c>
      <c r="K304" s="79"/>
      <c r="L304" s="27" t="s">
        <v>987</v>
      </c>
      <c r="M304" s="27" t="s">
        <v>988</v>
      </c>
      <c r="N304" s="80"/>
      <c r="O304" s="27" t="s">
        <v>100</v>
      </c>
      <c r="P304" s="27" t="s">
        <v>989</v>
      </c>
      <c r="Q304" s="27" t="s">
        <v>108</v>
      </c>
      <c r="R304" s="27" t="s">
        <v>990</v>
      </c>
      <c r="S304" s="27" t="s">
        <v>991</v>
      </c>
      <c r="T304" s="27" t="s">
        <v>992</v>
      </c>
      <c r="U304" s="80"/>
    </row>
    <row r="305" spans="1:21" ht="13" hidden="1" thickBot="1">
      <c r="A305" s="27" t="s">
        <v>68</v>
      </c>
      <c r="B305" s="27" t="str">
        <f>IF(ISNA(VLOOKUP(Table3[[#This Row],[NPC]],#REF!,1,FALSE)),"No","Yes")</f>
        <v>Yes</v>
      </c>
      <c r="C305" s="27" t="str">
        <f>IF(ISNA(VLOOKUP(Table3[[#This Row],[NPC]],'PROC517 Delist NPCs'!B:B,1,FALSE)),"No","Yes")</f>
        <v>No</v>
      </c>
      <c r="D3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5" s="27"/>
      <c r="F305" s="77" t="s">
        <v>96</v>
      </c>
      <c r="G305" s="78"/>
      <c r="H305" s="78"/>
      <c r="I305" s="79"/>
      <c r="J305" s="77" t="s">
        <v>97</v>
      </c>
      <c r="K305" s="79"/>
      <c r="L305" s="27" t="s">
        <v>993</v>
      </c>
      <c r="M305" s="27" t="s">
        <v>994</v>
      </c>
      <c r="N305" s="80"/>
      <c r="O305" s="27" t="s">
        <v>100</v>
      </c>
      <c r="P305" s="27" t="s">
        <v>113</v>
      </c>
      <c r="Q305" s="27" t="s">
        <v>132</v>
      </c>
      <c r="R305" s="27" t="s">
        <v>995</v>
      </c>
      <c r="S305" s="27" t="s">
        <v>390</v>
      </c>
      <c r="T305" s="27" t="s">
        <v>996</v>
      </c>
      <c r="U305" s="80"/>
    </row>
    <row r="306" spans="1:21" ht="13" thickBot="1">
      <c r="A306" s="27" t="s">
        <v>69</v>
      </c>
      <c r="B306" s="27" t="str">
        <f>IF(ISNA(VLOOKUP(Table3[[#This Row],[NPC]],#REF!,1,FALSE)),"No","Yes")</f>
        <v>Yes</v>
      </c>
      <c r="C306" s="27" t="str">
        <f>IF(ISNA(VLOOKUP(Table3[[#This Row],[NPC]],'PROC517 Delist NPCs'!B:B,1,FALSE)),"No","Yes")</f>
        <v>No</v>
      </c>
      <c r="D3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6" s="27"/>
      <c r="F306" s="77" t="s">
        <v>96</v>
      </c>
      <c r="G306" s="78"/>
      <c r="H306" s="78"/>
      <c r="I306" s="79"/>
      <c r="J306" s="77" t="s">
        <v>97</v>
      </c>
      <c r="K306" s="79"/>
      <c r="L306" s="27" t="s">
        <v>997</v>
      </c>
      <c r="M306" s="27" t="s">
        <v>998</v>
      </c>
      <c r="N306" s="80"/>
      <c r="O306" s="27" t="s">
        <v>100</v>
      </c>
      <c r="P306" s="27" t="s">
        <v>113</v>
      </c>
      <c r="Q306" s="27" t="s">
        <v>132</v>
      </c>
      <c r="R306" s="27" t="s">
        <v>999</v>
      </c>
      <c r="S306" s="27" t="s">
        <v>149</v>
      </c>
      <c r="T306" s="27" t="s">
        <v>1000</v>
      </c>
      <c r="U306" s="80"/>
    </row>
    <row r="307" spans="1:21" ht="13" thickBot="1">
      <c r="A307" s="27" t="s">
        <v>69</v>
      </c>
      <c r="B307" s="27" t="str">
        <f>IF(ISNA(VLOOKUP(Table3[[#This Row],[NPC]],#REF!,1,FALSE)),"No","Yes")</f>
        <v>Yes</v>
      </c>
      <c r="C307" s="27" t="str">
        <f>IF(ISNA(VLOOKUP(Table3[[#This Row],[NPC]],'PROC517 Delist NPCs'!B:B,1,FALSE)),"No","Yes")</f>
        <v>No</v>
      </c>
      <c r="D3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7" s="27"/>
      <c r="F307" s="77" t="s">
        <v>96</v>
      </c>
      <c r="G307" s="78"/>
      <c r="H307" s="78"/>
      <c r="I307" s="79"/>
      <c r="J307" s="77" t="s">
        <v>97</v>
      </c>
      <c r="K307" s="79"/>
      <c r="L307" s="27" t="s">
        <v>1001</v>
      </c>
      <c r="M307" s="27" t="s">
        <v>1002</v>
      </c>
      <c r="N307" s="80"/>
      <c r="O307" s="27" t="s">
        <v>100</v>
      </c>
      <c r="P307" s="27" t="s">
        <v>113</v>
      </c>
      <c r="Q307" s="27" t="s">
        <v>132</v>
      </c>
      <c r="R307" s="27" t="s">
        <v>1003</v>
      </c>
      <c r="S307" s="27" t="s">
        <v>154</v>
      </c>
      <c r="T307" s="27" t="s">
        <v>466</v>
      </c>
      <c r="U307" s="80"/>
    </row>
    <row r="308" spans="1:21" ht="13" thickBot="1">
      <c r="A308" s="27" t="s">
        <v>69</v>
      </c>
      <c r="B308" s="27" t="str">
        <f>IF(ISNA(VLOOKUP(Table3[[#This Row],[NPC]],#REF!,1,FALSE)),"No","Yes")</f>
        <v>Yes</v>
      </c>
      <c r="C308" s="27" t="str">
        <f>IF(ISNA(VLOOKUP(Table3[[#This Row],[NPC]],'PROC517 Delist NPCs'!B:B,1,FALSE)),"No","Yes")</f>
        <v>No</v>
      </c>
      <c r="D3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8" s="27"/>
      <c r="F308" s="77" t="s">
        <v>96</v>
      </c>
      <c r="G308" s="78"/>
      <c r="H308" s="78"/>
      <c r="I308" s="79"/>
      <c r="J308" s="77" t="s">
        <v>97</v>
      </c>
      <c r="K308" s="79"/>
      <c r="L308" s="27" t="s">
        <v>1004</v>
      </c>
      <c r="M308" s="27" t="s">
        <v>1005</v>
      </c>
      <c r="N308" s="80"/>
      <c r="O308" s="27" t="s">
        <v>100</v>
      </c>
      <c r="P308" s="27" t="s">
        <v>113</v>
      </c>
      <c r="Q308" s="27" t="s">
        <v>132</v>
      </c>
      <c r="R308" s="27" t="s">
        <v>1006</v>
      </c>
      <c r="S308" s="27" t="s">
        <v>154</v>
      </c>
      <c r="T308" s="27" t="s">
        <v>1007</v>
      </c>
      <c r="U308" s="80"/>
    </row>
    <row r="309" spans="1:21" ht="13" thickBot="1">
      <c r="A309" s="27" t="s">
        <v>69</v>
      </c>
      <c r="B309" s="27" t="str">
        <f>IF(ISNA(VLOOKUP(Table3[[#This Row],[NPC]],#REF!,1,FALSE)),"No","Yes")</f>
        <v>Yes</v>
      </c>
      <c r="C309" s="27" t="str">
        <f>IF(ISNA(VLOOKUP(Table3[[#This Row],[NPC]],'PROC517 Delist NPCs'!B:B,1,FALSE)),"No","Yes")</f>
        <v>No</v>
      </c>
      <c r="D3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09" s="27"/>
      <c r="F309" s="77" t="s">
        <v>96</v>
      </c>
      <c r="G309" s="78"/>
      <c r="H309" s="78"/>
      <c r="I309" s="79"/>
      <c r="J309" s="77" t="s">
        <v>97</v>
      </c>
      <c r="K309" s="79"/>
      <c r="L309" s="27" t="s">
        <v>1008</v>
      </c>
      <c r="M309" s="27" t="s">
        <v>1009</v>
      </c>
      <c r="N309" s="80"/>
      <c r="O309" s="27" t="s">
        <v>100</v>
      </c>
      <c r="P309" s="27" t="s">
        <v>113</v>
      </c>
      <c r="Q309" s="27" t="s">
        <v>132</v>
      </c>
      <c r="R309" s="27" t="s">
        <v>1006</v>
      </c>
      <c r="S309" s="27" t="s">
        <v>154</v>
      </c>
      <c r="T309" s="27" t="s">
        <v>1010</v>
      </c>
      <c r="U309" s="80"/>
    </row>
    <row r="310" spans="1:21" ht="13" thickBot="1">
      <c r="A310" s="27" t="s">
        <v>69</v>
      </c>
      <c r="B310" s="27" t="str">
        <f>IF(ISNA(VLOOKUP(Table3[[#This Row],[NPC]],#REF!,1,FALSE)),"No","Yes")</f>
        <v>Yes</v>
      </c>
      <c r="C310" s="27" t="str">
        <f>IF(ISNA(VLOOKUP(Table3[[#This Row],[NPC]],'PROC517 Delist NPCs'!B:B,1,FALSE)),"No","Yes")</f>
        <v>No</v>
      </c>
      <c r="D3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0" s="27"/>
      <c r="F310" s="77" t="s">
        <v>96</v>
      </c>
      <c r="G310" s="78"/>
      <c r="H310" s="78"/>
      <c r="I310" s="79"/>
      <c r="J310" s="77" t="s">
        <v>97</v>
      </c>
      <c r="K310" s="79"/>
      <c r="L310" s="27" t="s">
        <v>1011</v>
      </c>
      <c r="M310" s="27" t="s">
        <v>1012</v>
      </c>
      <c r="N310" s="80"/>
      <c r="O310" s="27" t="s">
        <v>100</v>
      </c>
      <c r="P310" s="27" t="s">
        <v>113</v>
      </c>
      <c r="Q310" s="27" t="s">
        <v>132</v>
      </c>
      <c r="R310" s="27" t="s">
        <v>1006</v>
      </c>
      <c r="S310" s="27" t="s">
        <v>154</v>
      </c>
      <c r="T310" s="27" t="s">
        <v>1013</v>
      </c>
      <c r="U310" s="80"/>
    </row>
    <row r="311" spans="1:21" ht="13" thickBot="1">
      <c r="A311" s="27" t="s">
        <v>69</v>
      </c>
      <c r="B311" s="27" t="str">
        <f>IF(ISNA(VLOOKUP(Table3[[#This Row],[NPC]],#REF!,1,FALSE)),"No","Yes")</f>
        <v>Yes</v>
      </c>
      <c r="C311" s="27" t="str">
        <f>IF(ISNA(VLOOKUP(Table3[[#This Row],[NPC]],'PROC517 Delist NPCs'!B:B,1,FALSE)),"No","Yes")</f>
        <v>No</v>
      </c>
      <c r="D3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1" s="27"/>
      <c r="F311" s="77" t="s">
        <v>96</v>
      </c>
      <c r="G311" s="78"/>
      <c r="H311" s="78"/>
      <c r="I311" s="79"/>
      <c r="J311" s="77" t="s">
        <v>97</v>
      </c>
      <c r="K311" s="79"/>
      <c r="L311" s="27" t="s">
        <v>1014</v>
      </c>
      <c r="M311" s="27" t="s">
        <v>1015</v>
      </c>
      <c r="N311" s="80"/>
      <c r="O311" s="27" t="s">
        <v>100</v>
      </c>
      <c r="P311" s="27" t="s">
        <v>299</v>
      </c>
      <c r="Q311" s="27" t="s">
        <v>132</v>
      </c>
      <c r="R311" s="27" t="s">
        <v>1016</v>
      </c>
      <c r="S311" s="27" t="s">
        <v>149</v>
      </c>
      <c r="T311" s="27" t="s">
        <v>150</v>
      </c>
      <c r="U311" s="80"/>
    </row>
    <row r="312" spans="1:21" ht="13" thickBot="1">
      <c r="A312" s="27" t="s">
        <v>69</v>
      </c>
      <c r="B312" s="27" t="str">
        <f>IF(ISNA(VLOOKUP(Table3[[#This Row],[NPC]],#REF!,1,FALSE)),"No","Yes")</f>
        <v>Yes</v>
      </c>
      <c r="C312" s="27" t="str">
        <f>IF(ISNA(VLOOKUP(Table3[[#This Row],[NPC]],'PROC517 Delist NPCs'!B:B,1,FALSE)),"No","Yes")</f>
        <v>No</v>
      </c>
      <c r="D3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2" s="27"/>
      <c r="F312" s="77" t="s">
        <v>96</v>
      </c>
      <c r="G312" s="78"/>
      <c r="H312" s="78"/>
      <c r="I312" s="79"/>
      <c r="J312" s="77" t="s">
        <v>97</v>
      </c>
      <c r="K312" s="79"/>
      <c r="L312" s="27" t="s">
        <v>1017</v>
      </c>
      <c r="M312" s="27" t="s">
        <v>1018</v>
      </c>
      <c r="N312" s="80"/>
      <c r="O312" s="27" t="s">
        <v>100</v>
      </c>
      <c r="P312" s="27" t="s">
        <v>299</v>
      </c>
      <c r="Q312" s="27" t="s">
        <v>132</v>
      </c>
      <c r="R312" s="27" t="s">
        <v>1016</v>
      </c>
      <c r="S312" s="27" t="s">
        <v>149</v>
      </c>
      <c r="T312" s="27" t="s">
        <v>227</v>
      </c>
      <c r="U312" s="80"/>
    </row>
    <row r="313" spans="1:21" ht="13" thickBot="1">
      <c r="A313" s="27" t="s">
        <v>69</v>
      </c>
      <c r="B313" s="27" t="str">
        <f>IF(ISNA(VLOOKUP(Table3[[#This Row],[NPC]],#REF!,1,FALSE)),"No","Yes")</f>
        <v>Yes</v>
      </c>
      <c r="C313" s="27" t="str">
        <f>IF(ISNA(VLOOKUP(Table3[[#This Row],[NPC]],'PROC517 Delist NPCs'!B:B,1,FALSE)),"No","Yes")</f>
        <v>No</v>
      </c>
      <c r="D3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3" s="27"/>
      <c r="F313" s="77" t="s">
        <v>96</v>
      </c>
      <c r="G313" s="78"/>
      <c r="H313" s="78"/>
      <c r="I313" s="79"/>
      <c r="J313" s="77" t="s">
        <v>97</v>
      </c>
      <c r="K313" s="79"/>
      <c r="L313" s="27" t="s">
        <v>1019</v>
      </c>
      <c r="M313" s="27" t="s">
        <v>1020</v>
      </c>
      <c r="N313" s="80"/>
      <c r="O313" s="27" t="s">
        <v>100</v>
      </c>
      <c r="P313" s="27" t="s">
        <v>660</v>
      </c>
      <c r="Q313" s="27" t="s">
        <v>108</v>
      </c>
      <c r="R313" s="27" t="s">
        <v>905</v>
      </c>
      <c r="S313" s="27" t="s">
        <v>154</v>
      </c>
      <c r="T313" s="27" t="s">
        <v>1021</v>
      </c>
      <c r="U313" s="80"/>
    </row>
    <row r="314" spans="1:21" ht="13" thickBot="1">
      <c r="A314" s="27" t="s">
        <v>69</v>
      </c>
      <c r="B314" s="27" t="str">
        <f>IF(ISNA(VLOOKUP(Table3[[#This Row],[NPC]],#REF!,1,FALSE)),"No","Yes")</f>
        <v>Yes</v>
      </c>
      <c r="C314" s="27" t="str">
        <f>IF(ISNA(VLOOKUP(Table3[[#This Row],[NPC]],'PROC517 Delist NPCs'!B:B,1,FALSE)),"No","Yes")</f>
        <v>No</v>
      </c>
      <c r="D3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4" s="27"/>
      <c r="F314" s="77" t="s">
        <v>96</v>
      </c>
      <c r="G314" s="78"/>
      <c r="H314" s="78"/>
      <c r="I314" s="79"/>
      <c r="J314" s="77" t="s">
        <v>97</v>
      </c>
      <c r="K314" s="79"/>
      <c r="L314" s="27" t="s">
        <v>1022</v>
      </c>
      <c r="M314" s="27" t="s">
        <v>1023</v>
      </c>
      <c r="N314" s="80"/>
      <c r="O314" s="27" t="s">
        <v>100</v>
      </c>
      <c r="P314" s="27" t="s">
        <v>660</v>
      </c>
      <c r="Q314" s="27" t="s">
        <v>108</v>
      </c>
      <c r="R314" s="27" t="s">
        <v>905</v>
      </c>
      <c r="S314" s="27" t="s">
        <v>154</v>
      </c>
      <c r="T314" s="27" t="s">
        <v>1024</v>
      </c>
      <c r="U314" s="80"/>
    </row>
    <row r="315" spans="1:21" ht="13" thickBot="1">
      <c r="A315" s="27" t="s">
        <v>69</v>
      </c>
      <c r="B315" s="27" t="str">
        <f>IF(ISNA(VLOOKUP(Table3[[#This Row],[NPC]],#REF!,1,FALSE)),"No","Yes")</f>
        <v>Yes</v>
      </c>
      <c r="C315" s="27" t="str">
        <f>IF(ISNA(VLOOKUP(Table3[[#This Row],[NPC]],'PROC517 Delist NPCs'!B:B,1,FALSE)),"No","Yes")</f>
        <v>No</v>
      </c>
      <c r="D3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5" s="27"/>
      <c r="F315" s="77" t="s">
        <v>96</v>
      </c>
      <c r="G315" s="78"/>
      <c r="H315" s="78"/>
      <c r="I315" s="79"/>
      <c r="J315" s="77" t="s">
        <v>97</v>
      </c>
      <c r="K315" s="79"/>
      <c r="L315" s="27" t="s">
        <v>1025</v>
      </c>
      <c r="M315" s="27" t="s">
        <v>1026</v>
      </c>
      <c r="N315" s="80"/>
      <c r="O315" s="27" t="s">
        <v>100</v>
      </c>
      <c r="P315" s="27" t="s">
        <v>660</v>
      </c>
      <c r="Q315" s="27" t="s">
        <v>108</v>
      </c>
      <c r="R315" s="27" t="s">
        <v>905</v>
      </c>
      <c r="S315" s="27" t="s">
        <v>154</v>
      </c>
      <c r="T315" s="27" t="s">
        <v>1027</v>
      </c>
      <c r="U315" s="80"/>
    </row>
    <row r="316" spans="1:21" ht="13" thickBot="1">
      <c r="A316" s="27" t="s">
        <v>69</v>
      </c>
      <c r="B316" s="27" t="str">
        <f>IF(ISNA(VLOOKUP(Table3[[#This Row],[NPC]],#REF!,1,FALSE)),"No","Yes")</f>
        <v>Yes</v>
      </c>
      <c r="C316" s="27" t="str">
        <f>IF(ISNA(VLOOKUP(Table3[[#This Row],[NPC]],'PROC517 Delist NPCs'!B:B,1,FALSE)),"No","Yes")</f>
        <v>No</v>
      </c>
      <c r="D3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6" s="27"/>
      <c r="F316" s="77" t="s">
        <v>96</v>
      </c>
      <c r="G316" s="78"/>
      <c r="H316" s="78"/>
      <c r="I316" s="79"/>
      <c r="J316" s="77" t="s">
        <v>97</v>
      </c>
      <c r="K316" s="79"/>
      <c r="L316" s="27" t="s">
        <v>1028</v>
      </c>
      <c r="M316" s="27" t="s">
        <v>1029</v>
      </c>
      <c r="N316" s="80"/>
      <c r="O316" s="27" t="s">
        <v>100</v>
      </c>
      <c r="P316" s="27" t="s">
        <v>131</v>
      </c>
      <c r="Q316" s="27" t="s">
        <v>132</v>
      </c>
      <c r="R316" s="27" t="s">
        <v>1030</v>
      </c>
      <c r="S316" s="27" t="s">
        <v>149</v>
      </c>
      <c r="T316" s="27" t="s">
        <v>1031</v>
      </c>
      <c r="U316" s="80"/>
    </row>
    <row r="317" spans="1:21" ht="13" thickBot="1">
      <c r="A317" s="27" t="s">
        <v>69</v>
      </c>
      <c r="B317" s="27" t="str">
        <f>IF(ISNA(VLOOKUP(Table3[[#This Row],[NPC]],#REF!,1,FALSE)),"No","Yes")</f>
        <v>Yes</v>
      </c>
      <c r="C317" s="27" t="str">
        <f>IF(ISNA(VLOOKUP(Table3[[#This Row],[NPC]],'PROC517 Delist NPCs'!B:B,1,FALSE)),"No","Yes")</f>
        <v>No</v>
      </c>
      <c r="D3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7" s="27"/>
      <c r="F317" s="77" t="s">
        <v>96</v>
      </c>
      <c r="G317" s="78"/>
      <c r="H317" s="78"/>
      <c r="I317" s="79"/>
      <c r="J317" s="77" t="s">
        <v>97</v>
      </c>
      <c r="K317" s="79"/>
      <c r="L317" s="27" t="s">
        <v>1032</v>
      </c>
      <c r="M317" s="27" t="s">
        <v>1033</v>
      </c>
      <c r="N317" s="80"/>
      <c r="O317" s="27" t="s">
        <v>100</v>
      </c>
      <c r="P317" s="27" t="s">
        <v>131</v>
      </c>
      <c r="Q317" s="27" t="s">
        <v>132</v>
      </c>
      <c r="R317" s="27" t="s">
        <v>1030</v>
      </c>
      <c r="S317" s="27" t="s">
        <v>149</v>
      </c>
      <c r="T317" s="27" t="s">
        <v>1034</v>
      </c>
      <c r="U317" s="80"/>
    </row>
    <row r="318" spans="1:21" ht="13" thickBot="1">
      <c r="A318" s="27" t="s">
        <v>69</v>
      </c>
      <c r="B318" s="27" t="str">
        <f>IF(ISNA(VLOOKUP(Table3[[#This Row],[NPC]],#REF!,1,FALSE)),"No","Yes")</f>
        <v>Yes</v>
      </c>
      <c r="C318" s="27" t="str">
        <f>IF(ISNA(VLOOKUP(Table3[[#This Row],[NPC]],'PROC517 Delist NPCs'!B:B,1,FALSE)),"No","Yes")</f>
        <v>No</v>
      </c>
      <c r="D3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8" s="27"/>
      <c r="F318" s="77" t="s">
        <v>96</v>
      </c>
      <c r="G318" s="78"/>
      <c r="H318" s="78"/>
      <c r="I318" s="79"/>
      <c r="J318" s="77" t="s">
        <v>97</v>
      </c>
      <c r="K318" s="79"/>
      <c r="L318" s="27" t="s">
        <v>1035</v>
      </c>
      <c r="M318" s="27" t="s">
        <v>1036</v>
      </c>
      <c r="N318" s="80"/>
      <c r="O318" s="27" t="s">
        <v>100</v>
      </c>
      <c r="P318" s="27" t="s">
        <v>131</v>
      </c>
      <c r="Q318" s="27" t="s">
        <v>132</v>
      </c>
      <c r="R318" s="27" t="s">
        <v>1030</v>
      </c>
      <c r="S318" s="27" t="s">
        <v>149</v>
      </c>
      <c r="T318" s="27" t="s">
        <v>1037</v>
      </c>
      <c r="U318" s="80"/>
    </row>
    <row r="319" spans="1:21" ht="13" hidden="1" thickBot="1">
      <c r="A319" s="27" t="s">
        <v>68</v>
      </c>
      <c r="B319" s="27" t="str">
        <f>IF(ISNA(VLOOKUP(Table3[[#This Row],[NPC]],#REF!,1,FALSE)),"No","Yes")</f>
        <v>Yes</v>
      </c>
      <c r="C319" s="27" t="str">
        <f>IF(ISNA(VLOOKUP(Table3[[#This Row],[NPC]],'PROC517 Delist NPCs'!B:B,1,FALSE)),"No","Yes")</f>
        <v>No</v>
      </c>
      <c r="D3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19" s="27"/>
      <c r="F319" s="77" t="s">
        <v>96</v>
      </c>
      <c r="G319" s="78"/>
      <c r="H319" s="78"/>
      <c r="I319" s="79"/>
      <c r="J319" s="77" t="s">
        <v>97</v>
      </c>
      <c r="K319" s="79"/>
      <c r="L319" s="27" t="s">
        <v>1038</v>
      </c>
      <c r="M319" s="27" t="s">
        <v>1039</v>
      </c>
      <c r="N319" s="80"/>
      <c r="O319" s="27" t="s">
        <v>100</v>
      </c>
      <c r="P319" s="27" t="s">
        <v>953</v>
      </c>
      <c r="Q319" s="27" t="s">
        <v>132</v>
      </c>
      <c r="R319" s="27" t="s">
        <v>1040</v>
      </c>
      <c r="S319" s="27" t="s">
        <v>245</v>
      </c>
      <c r="T319" s="27" t="s">
        <v>1041</v>
      </c>
      <c r="U319" s="80"/>
    </row>
    <row r="320" spans="1:21" ht="13" hidden="1" thickBot="1">
      <c r="A320" s="27" t="s">
        <v>68</v>
      </c>
      <c r="B320" s="27" t="str">
        <f>IF(ISNA(VLOOKUP(Table3[[#This Row],[NPC]],#REF!,1,FALSE)),"No","Yes")</f>
        <v>Yes</v>
      </c>
      <c r="C320" s="27" t="str">
        <f>IF(ISNA(VLOOKUP(Table3[[#This Row],[NPC]],'PROC517 Delist NPCs'!B:B,1,FALSE)),"No","Yes")</f>
        <v>No</v>
      </c>
      <c r="D3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0" s="27"/>
      <c r="F320" s="77" t="s">
        <v>96</v>
      </c>
      <c r="G320" s="78"/>
      <c r="H320" s="78"/>
      <c r="I320" s="79"/>
      <c r="J320" s="77" t="s">
        <v>97</v>
      </c>
      <c r="K320" s="79"/>
      <c r="L320" s="27" t="s">
        <v>1042</v>
      </c>
      <c r="M320" s="27" t="s">
        <v>338</v>
      </c>
      <c r="N320" s="80"/>
      <c r="O320" s="27" t="s">
        <v>100</v>
      </c>
      <c r="P320" s="27" t="s">
        <v>953</v>
      </c>
      <c r="Q320" s="27" t="s">
        <v>132</v>
      </c>
      <c r="R320" s="27" t="s">
        <v>1040</v>
      </c>
      <c r="S320" s="27" t="s">
        <v>245</v>
      </c>
      <c r="T320" s="27" t="s">
        <v>339</v>
      </c>
      <c r="U320" s="80"/>
    </row>
    <row r="321" spans="1:21" ht="13" hidden="1" thickBot="1">
      <c r="A321" s="27" t="s">
        <v>68</v>
      </c>
      <c r="B321" s="27" t="str">
        <f>IF(ISNA(VLOOKUP(Table3[[#This Row],[NPC]],#REF!,1,FALSE)),"No","Yes")</f>
        <v>Yes</v>
      </c>
      <c r="C321" s="27" t="str">
        <f>IF(ISNA(VLOOKUP(Table3[[#This Row],[NPC]],'PROC517 Delist NPCs'!B:B,1,FALSE)),"No","Yes")</f>
        <v>No</v>
      </c>
      <c r="D3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1" s="27"/>
      <c r="F321" s="77" t="s">
        <v>96</v>
      </c>
      <c r="G321" s="78"/>
      <c r="H321" s="78"/>
      <c r="I321" s="79"/>
      <c r="J321" s="77" t="s">
        <v>97</v>
      </c>
      <c r="K321" s="79"/>
      <c r="L321" s="27" t="s">
        <v>1043</v>
      </c>
      <c r="M321" s="27" t="s">
        <v>344</v>
      </c>
      <c r="N321" s="80"/>
      <c r="O321" s="27" t="s">
        <v>100</v>
      </c>
      <c r="P321" s="27" t="s">
        <v>953</v>
      </c>
      <c r="Q321" s="27" t="s">
        <v>132</v>
      </c>
      <c r="R321" s="27" t="s">
        <v>1040</v>
      </c>
      <c r="S321" s="27" t="s">
        <v>245</v>
      </c>
      <c r="T321" s="27" t="s">
        <v>345</v>
      </c>
      <c r="U321" s="80"/>
    </row>
    <row r="322" spans="1:21" ht="13" hidden="1" thickBot="1">
      <c r="A322" s="27" t="s">
        <v>68</v>
      </c>
      <c r="B322" s="27" t="str">
        <f>IF(ISNA(VLOOKUP(Table3[[#This Row],[NPC]],#REF!,1,FALSE)),"No","Yes")</f>
        <v>Yes</v>
      </c>
      <c r="C322" s="27" t="str">
        <f>IF(ISNA(VLOOKUP(Table3[[#This Row],[NPC]],'PROC517 Delist NPCs'!B:B,1,FALSE)),"No","Yes")</f>
        <v>No</v>
      </c>
      <c r="D3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2" s="27"/>
      <c r="F322" s="77" t="s">
        <v>96</v>
      </c>
      <c r="G322" s="78"/>
      <c r="H322" s="78"/>
      <c r="I322" s="79"/>
      <c r="J322" s="77" t="s">
        <v>97</v>
      </c>
      <c r="K322" s="79"/>
      <c r="L322" s="27" t="s">
        <v>1044</v>
      </c>
      <c r="M322" s="27" t="s">
        <v>1045</v>
      </c>
      <c r="N322" s="80"/>
      <c r="O322" s="27" t="s">
        <v>100</v>
      </c>
      <c r="P322" s="27" t="s">
        <v>953</v>
      </c>
      <c r="Q322" s="27" t="s">
        <v>132</v>
      </c>
      <c r="R322" s="27" t="s">
        <v>1040</v>
      </c>
      <c r="S322" s="27" t="s">
        <v>245</v>
      </c>
      <c r="T322" s="27" t="s">
        <v>1046</v>
      </c>
      <c r="U322" s="80"/>
    </row>
    <row r="323" spans="1:21" ht="13" hidden="1" thickBot="1">
      <c r="A323" s="27" t="s">
        <v>68</v>
      </c>
      <c r="B323" s="27" t="str">
        <f>IF(ISNA(VLOOKUP(Table3[[#This Row],[NPC]],#REF!,1,FALSE)),"No","Yes")</f>
        <v>Yes</v>
      </c>
      <c r="C323" s="27" t="str">
        <f>IF(ISNA(VLOOKUP(Table3[[#This Row],[NPC]],'PROC517 Delist NPCs'!B:B,1,FALSE)),"No","Yes")</f>
        <v>No</v>
      </c>
      <c r="D3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3" s="27"/>
      <c r="F323" s="77" t="s">
        <v>96</v>
      </c>
      <c r="G323" s="78"/>
      <c r="H323" s="78"/>
      <c r="I323" s="79"/>
      <c r="J323" s="77" t="s">
        <v>97</v>
      </c>
      <c r="K323" s="79"/>
      <c r="L323" s="27" t="s">
        <v>1047</v>
      </c>
      <c r="M323" s="27" t="s">
        <v>1048</v>
      </c>
      <c r="N323" s="80"/>
      <c r="O323" s="27" t="s">
        <v>100</v>
      </c>
      <c r="P323" s="27" t="s">
        <v>953</v>
      </c>
      <c r="Q323" s="27" t="s">
        <v>132</v>
      </c>
      <c r="R323" s="27" t="s">
        <v>1049</v>
      </c>
      <c r="S323" s="27" t="s">
        <v>245</v>
      </c>
      <c r="T323" s="27" t="s">
        <v>1050</v>
      </c>
      <c r="U323" s="80"/>
    </row>
    <row r="324" spans="1:21" ht="13" thickBot="1">
      <c r="A324" s="27" t="s">
        <v>69</v>
      </c>
      <c r="B324" s="27" t="str">
        <f>IF(ISNA(VLOOKUP(Table3[[#This Row],[NPC]],#REF!,1,FALSE)),"No","Yes")</f>
        <v>Yes</v>
      </c>
      <c r="C324" s="27" t="str">
        <f>IF(ISNA(VLOOKUP(Table3[[#This Row],[NPC]],'PROC517 Delist NPCs'!B:B,1,FALSE)),"No","Yes")</f>
        <v>No</v>
      </c>
      <c r="D3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4" s="27"/>
      <c r="F324" s="77" t="s">
        <v>96</v>
      </c>
      <c r="G324" s="78"/>
      <c r="H324" s="78"/>
      <c r="I324" s="79"/>
      <c r="J324" s="77" t="s">
        <v>97</v>
      </c>
      <c r="K324" s="79"/>
      <c r="L324" s="27" t="s">
        <v>1051</v>
      </c>
      <c r="M324" s="27" t="s">
        <v>1052</v>
      </c>
      <c r="N324" s="80"/>
      <c r="O324" s="27" t="s">
        <v>100</v>
      </c>
      <c r="P324" s="27" t="s">
        <v>953</v>
      </c>
      <c r="Q324" s="27" t="s">
        <v>132</v>
      </c>
      <c r="R324" s="27" t="s">
        <v>1053</v>
      </c>
      <c r="S324" s="27" t="s">
        <v>245</v>
      </c>
      <c r="T324" s="27" t="s">
        <v>1054</v>
      </c>
      <c r="U324" s="80"/>
    </row>
    <row r="325" spans="1:21" ht="13" thickBot="1">
      <c r="A325" s="27" t="s">
        <v>69</v>
      </c>
      <c r="B325" s="27" t="str">
        <f>IF(ISNA(VLOOKUP(Table3[[#This Row],[NPC]],#REF!,1,FALSE)),"No","Yes")</f>
        <v>Yes</v>
      </c>
      <c r="C325" s="27" t="str">
        <f>IF(ISNA(VLOOKUP(Table3[[#This Row],[NPC]],'PROC517 Delist NPCs'!B:B,1,FALSE)),"No","Yes")</f>
        <v>No</v>
      </c>
      <c r="D3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5" s="27"/>
      <c r="F325" s="77" t="s">
        <v>96</v>
      </c>
      <c r="G325" s="78"/>
      <c r="H325" s="78"/>
      <c r="I325" s="79"/>
      <c r="J325" s="77" t="s">
        <v>97</v>
      </c>
      <c r="K325" s="79"/>
      <c r="L325" s="27" t="s">
        <v>1055</v>
      </c>
      <c r="M325" s="27" t="s">
        <v>1056</v>
      </c>
      <c r="N325" s="80"/>
      <c r="O325" s="27" t="s">
        <v>100</v>
      </c>
      <c r="P325" s="27" t="s">
        <v>953</v>
      </c>
      <c r="Q325" s="27" t="s">
        <v>132</v>
      </c>
      <c r="R325" s="27" t="s">
        <v>1053</v>
      </c>
      <c r="S325" s="27" t="s">
        <v>245</v>
      </c>
      <c r="T325" s="27" t="s">
        <v>1057</v>
      </c>
      <c r="U325" s="80"/>
    </row>
    <row r="326" spans="1:21" ht="13" hidden="1" thickBot="1">
      <c r="A326" s="27" t="s">
        <v>68</v>
      </c>
      <c r="B326" s="27" t="str">
        <f>IF(ISNA(VLOOKUP(Table3[[#This Row],[NPC]],#REF!,1,FALSE)),"No","Yes")</f>
        <v>Yes</v>
      </c>
      <c r="C326" s="27" t="str">
        <f>IF(ISNA(VLOOKUP(Table3[[#This Row],[NPC]],'PROC517 Delist NPCs'!B:B,1,FALSE)),"No","Yes")</f>
        <v>No</v>
      </c>
      <c r="D3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6" s="27"/>
      <c r="F326" s="77" t="s">
        <v>96</v>
      </c>
      <c r="G326" s="78"/>
      <c r="H326" s="78"/>
      <c r="I326" s="79"/>
      <c r="J326" s="77" t="s">
        <v>97</v>
      </c>
      <c r="K326" s="79"/>
      <c r="L326" s="27" t="s">
        <v>1058</v>
      </c>
      <c r="M326" s="27" t="s">
        <v>1059</v>
      </c>
      <c r="N326" s="80"/>
      <c r="O326" s="27" t="s">
        <v>100</v>
      </c>
      <c r="P326" s="27" t="s">
        <v>953</v>
      </c>
      <c r="Q326" s="27" t="s">
        <v>132</v>
      </c>
      <c r="R326" s="27" t="s">
        <v>1053</v>
      </c>
      <c r="S326" s="27" t="s">
        <v>245</v>
      </c>
      <c r="T326" s="27" t="s">
        <v>1060</v>
      </c>
      <c r="U326" s="80"/>
    </row>
    <row r="327" spans="1:21" ht="13" hidden="1" thickBot="1">
      <c r="A327" s="27" t="s">
        <v>68</v>
      </c>
      <c r="B327" s="27" t="str">
        <f>IF(ISNA(VLOOKUP(Table3[[#This Row],[NPC]],#REF!,1,FALSE)),"No","Yes")</f>
        <v>Yes</v>
      </c>
      <c r="C327" s="27" t="str">
        <f>IF(ISNA(VLOOKUP(Table3[[#This Row],[NPC]],'PROC517 Delist NPCs'!B:B,1,FALSE)),"No","Yes")</f>
        <v>No</v>
      </c>
      <c r="D3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7" s="27"/>
      <c r="F327" s="77" t="s">
        <v>96</v>
      </c>
      <c r="G327" s="78"/>
      <c r="H327" s="78"/>
      <c r="I327" s="79"/>
      <c r="J327" s="77" t="s">
        <v>97</v>
      </c>
      <c r="K327" s="79"/>
      <c r="L327" s="27" t="s">
        <v>1061</v>
      </c>
      <c r="M327" s="27" t="s">
        <v>1062</v>
      </c>
      <c r="N327" s="80"/>
      <c r="O327" s="27" t="s">
        <v>100</v>
      </c>
      <c r="P327" s="27" t="s">
        <v>953</v>
      </c>
      <c r="Q327" s="27" t="s">
        <v>132</v>
      </c>
      <c r="R327" s="27" t="s">
        <v>1053</v>
      </c>
      <c r="S327" s="27" t="s">
        <v>245</v>
      </c>
      <c r="T327" s="27" t="s">
        <v>1063</v>
      </c>
      <c r="U327" s="80"/>
    </row>
    <row r="328" spans="1:21" ht="13" hidden="1" thickBot="1">
      <c r="A328" s="27" t="s">
        <v>68</v>
      </c>
      <c r="B328" s="27" t="str">
        <f>IF(ISNA(VLOOKUP(Table3[[#This Row],[NPC]],#REF!,1,FALSE)),"No","Yes")</f>
        <v>Yes</v>
      </c>
      <c r="C328" s="27" t="str">
        <f>IF(ISNA(VLOOKUP(Table3[[#This Row],[NPC]],'PROC517 Delist NPCs'!B:B,1,FALSE)),"No","Yes")</f>
        <v>No</v>
      </c>
      <c r="D3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8" s="27"/>
      <c r="F328" s="77" t="s">
        <v>96</v>
      </c>
      <c r="G328" s="78"/>
      <c r="H328" s="78"/>
      <c r="I328" s="79"/>
      <c r="J328" s="77" t="s">
        <v>97</v>
      </c>
      <c r="K328" s="79"/>
      <c r="L328" s="27" t="s">
        <v>1064</v>
      </c>
      <c r="M328" s="27" t="s">
        <v>1065</v>
      </c>
      <c r="N328" s="80"/>
      <c r="O328" s="27" t="s">
        <v>100</v>
      </c>
      <c r="P328" s="27" t="s">
        <v>953</v>
      </c>
      <c r="Q328" s="27" t="s">
        <v>132</v>
      </c>
      <c r="R328" s="27" t="s">
        <v>1066</v>
      </c>
      <c r="S328" s="27" t="s">
        <v>1067</v>
      </c>
      <c r="T328" s="27" t="s">
        <v>1068</v>
      </c>
      <c r="U328" s="80"/>
    </row>
    <row r="329" spans="1:21" ht="13" hidden="1" thickBot="1">
      <c r="A329" s="27" t="s">
        <v>68</v>
      </c>
      <c r="B329" s="27" t="str">
        <f>IF(ISNA(VLOOKUP(Table3[[#This Row],[NPC]],#REF!,1,FALSE)),"No","Yes")</f>
        <v>Yes</v>
      </c>
      <c r="C329" s="27" t="str">
        <f>IF(ISNA(VLOOKUP(Table3[[#This Row],[NPC]],'PROC517 Delist NPCs'!B:B,1,FALSE)),"No","Yes")</f>
        <v>No</v>
      </c>
      <c r="D3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29" s="27"/>
      <c r="F329" s="77" t="s">
        <v>96</v>
      </c>
      <c r="G329" s="78"/>
      <c r="H329" s="78"/>
      <c r="I329" s="79"/>
      <c r="J329" s="77" t="s">
        <v>97</v>
      </c>
      <c r="K329" s="79"/>
      <c r="L329" s="27" t="s">
        <v>1069</v>
      </c>
      <c r="M329" s="27" t="s">
        <v>1070</v>
      </c>
      <c r="N329" s="80"/>
      <c r="O329" s="27" t="s">
        <v>100</v>
      </c>
      <c r="P329" s="27" t="s">
        <v>953</v>
      </c>
      <c r="Q329" s="27" t="s">
        <v>132</v>
      </c>
      <c r="R329" s="27" t="s">
        <v>1066</v>
      </c>
      <c r="S329" s="27" t="s">
        <v>1067</v>
      </c>
      <c r="T329" s="27" t="s">
        <v>1071</v>
      </c>
      <c r="U329" s="80"/>
    </row>
    <row r="330" spans="1:21" ht="13" hidden="1" thickBot="1">
      <c r="A330" s="27" t="s">
        <v>68</v>
      </c>
      <c r="B330" s="27" t="str">
        <f>IF(ISNA(VLOOKUP(Table3[[#This Row],[NPC]],#REF!,1,FALSE)),"No","Yes")</f>
        <v>Yes</v>
      </c>
      <c r="C330" s="27" t="str">
        <f>IF(ISNA(VLOOKUP(Table3[[#This Row],[NPC]],'PROC517 Delist NPCs'!B:B,1,FALSE)),"No","Yes")</f>
        <v>No</v>
      </c>
      <c r="D3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0" s="27"/>
      <c r="F330" s="77" t="s">
        <v>96</v>
      </c>
      <c r="G330" s="78"/>
      <c r="H330" s="78"/>
      <c r="I330" s="79"/>
      <c r="J330" s="77" t="s">
        <v>97</v>
      </c>
      <c r="K330" s="79"/>
      <c r="L330" s="27" t="s">
        <v>1072</v>
      </c>
      <c r="M330" s="27" t="s">
        <v>1073</v>
      </c>
      <c r="N330" s="80"/>
      <c r="O330" s="27" t="s">
        <v>100</v>
      </c>
      <c r="P330" s="27" t="s">
        <v>953</v>
      </c>
      <c r="Q330" s="27" t="s">
        <v>132</v>
      </c>
      <c r="R330" s="27" t="s">
        <v>1066</v>
      </c>
      <c r="S330" s="27" t="s">
        <v>1067</v>
      </c>
      <c r="T330" s="27" t="s">
        <v>1074</v>
      </c>
      <c r="U330" s="80"/>
    </row>
    <row r="331" spans="1:21" ht="13" hidden="1" thickBot="1">
      <c r="A331" s="27" t="s">
        <v>68</v>
      </c>
      <c r="B331" s="27" t="str">
        <f>IF(ISNA(VLOOKUP(Table3[[#This Row],[NPC]],#REF!,1,FALSE)),"No","Yes")</f>
        <v>Yes</v>
      </c>
      <c r="C331" s="27" t="str">
        <f>IF(ISNA(VLOOKUP(Table3[[#This Row],[NPC]],'PROC517 Delist NPCs'!B:B,1,FALSE)),"No","Yes")</f>
        <v>No</v>
      </c>
      <c r="D3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1" s="27"/>
      <c r="F331" s="77" t="s">
        <v>96</v>
      </c>
      <c r="G331" s="78"/>
      <c r="H331" s="78"/>
      <c r="I331" s="79"/>
      <c r="J331" s="77" t="s">
        <v>97</v>
      </c>
      <c r="K331" s="79"/>
      <c r="L331" s="27" t="s">
        <v>1075</v>
      </c>
      <c r="M331" s="27" t="s">
        <v>1076</v>
      </c>
      <c r="N331" s="80"/>
      <c r="O331" s="27" t="s">
        <v>100</v>
      </c>
      <c r="P331" s="27" t="s">
        <v>953</v>
      </c>
      <c r="Q331" s="27" t="s">
        <v>132</v>
      </c>
      <c r="R331" s="27" t="s">
        <v>1066</v>
      </c>
      <c r="S331" s="27" t="s">
        <v>1067</v>
      </c>
      <c r="T331" s="27" t="s">
        <v>1077</v>
      </c>
      <c r="U331" s="80"/>
    </row>
    <row r="332" spans="1:21" ht="13" hidden="1" thickBot="1">
      <c r="A332" s="27" t="s">
        <v>68</v>
      </c>
      <c r="B332" s="27" t="str">
        <f>IF(ISNA(VLOOKUP(Table3[[#This Row],[NPC]],#REF!,1,FALSE)),"No","Yes")</f>
        <v>Yes</v>
      </c>
      <c r="C332" s="27" t="str">
        <f>IF(ISNA(VLOOKUP(Table3[[#This Row],[NPC]],'PROC517 Delist NPCs'!B:B,1,FALSE)),"No","Yes")</f>
        <v>No</v>
      </c>
      <c r="D3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2" s="27"/>
      <c r="F332" s="77" t="s">
        <v>96</v>
      </c>
      <c r="G332" s="78"/>
      <c r="H332" s="78"/>
      <c r="I332" s="79"/>
      <c r="J332" s="77" t="s">
        <v>97</v>
      </c>
      <c r="K332" s="79"/>
      <c r="L332" s="27" t="s">
        <v>1078</v>
      </c>
      <c r="M332" s="27" t="s">
        <v>1079</v>
      </c>
      <c r="N332" s="80"/>
      <c r="O332" s="27" t="s">
        <v>100</v>
      </c>
      <c r="P332" s="27" t="s">
        <v>953</v>
      </c>
      <c r="Q332" s="27" t="s">
        <v>132</v>
      </c>
      <c r="R332" s="27" t="s">
        <v>1066</v>
      </c>
      <c r="S332" s="27" t="s">
        <v>1067</v>
      </c>
      <c r="T332" s="27" t="s">
        <v>1080</v>
      </c>
      <c r="U332" s="80"/>
    </row>
    <row r="333" spans="1:21" ht="13" hidden="1" thickBot="1">
      <c r="A333" s="27" t="s">
        <v>68</v>
      </c>
      <c r="B333" s="27" t="str">
        <f>IF(ISNA(VLOOKUP(Table3[[#This Row],[NPC]],#REF!,1,FALSE)),"No","Yes")</f>
        <v>Yes</v>
      </c>
      <c r="C333" s="27" t="str">
        <f>IF(ISNA(VLOOKUP(Table3[[#This Row],[NPC]],'PROC517 Delist NPCs'!B:B,1,FALSE)),"No","Yes")</f>
        <v>No</v>
      </c>
      <c r="D3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3" s="27"/>
      <c r="F333" s="77" t="s">
        <v>96</v>
      </c>
      <c r="G333" s="78"/>
      <c r="H333" s="78"/>
      <c r="I333" s="79"/>
      <c r="J333" s="77" t="s">
        <v>97</v>
      </c>
      <c r="K333" s="79"/>
      <c r="L333" s="27" t="s">
        <v>1081</v>
      </c>
      <c r="M333" s="27" t="s">
        <v>1082</v>
      </c>
      <c r="N333" s="80"/>
      <c r="O333" s="27" t="s">
        <v>100</v>
      </c>
      <c r="P333" s="27" t="s">
        <v>953</v>
      </c>
      <c r="Q333" s="27" t="s">
        <v>132</v>
      </c>
      <c r="R333" s="27" t="s">
        <v>1066</v>
      </c>
      <c r="S333" s="27" t="s">
        <v>1067</v>
      </c>
      <c r="T333" s="27" t="s">
        <v>1083</v>
      </c>
      <c r="U333" s="80"/>
    </row>
    <row r="334" spans="1:21" ht="13" hidden="1" thickBot="1">
      <c r="A334" s="27" t="s">
        <v>68</v>
      </c>
      <c r="B334" s="27" t="str">
        <f>IF(ISNA(VLOOKUP(Table3[[#This Row],[NPC]],#REF!,1,FALSE)),"No","Yes")</f>
        <v>Yes</v>
      </c>
      <c r="C334" s="27" t="str">
        <f>IF(ISNA(VLOOKUP(Table3[[#This Row],[NPC]],'PROC517 Delist NPCs'!B:B,1,FALSE)),"No","Yes")</f>
        <v>No</v>
      </c>
      <c r="D3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4" s="27"/>
      <c r="F334" s="77" t="s">
        <v>96</v>
      </c>
      <c r="G334" s="78"/>
      <c r="H334" s="78"/>
      <c r="I334" s="79"/>
      <c r="J334" s="77" t="s">
        <v>97</v>
      </c>
      <c r="K334" s="79"/>
      <c r="L334" s="27" t="s">
        <v>1084</v>
      </c>
      <c r="M334" s="27" t="s">
        <v>1085</v>
      </c>
      <c r="N334" s="80"/>
      <c r="O334" s="27" t="s">
        <v>100</v>
      </c>
      <c r="P334" s="27" t="s">
        <v>953</v>
      </c>
      <c r="Q334" s="27" t="s">
        <v>132</v>
      </c>
      <c r="R334" s="27" t="s">
        <v>1086</v>
      </c>
      <c r="S334" s="27" t="s">
        <v>154</v>
      </c>
      <c r="T334" s="27" t="s">
        <v>1087</v>
      </c>
      <c r="U334" s="80"/>
    </row>
    <row r="335" spans="1:21" ht="13" hidden="1" thickBot="1">
      <c r="A335" s="27" t="s">
        <v>68</v>
      </c>
      <c r="B335" s="27" t="str">
        <f>IF(ISNA(VLOOKUP(Table3[[#This Row],[NPC]],#REF!,1,FALSE)),"No","Yes")</f>
        <v>Yes</v>
      </c>
      <c r="C335" s="27" t="str">
        <f>IF(ISNA(VLOOKUP(Table3[[#This Row],[NPC]],'PROC517 Delist NPCs'!B:B,1,FALSE)),"No","Yes")</f>
        <v>No</v>
      </c>
      <c r="D3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5" s="27"/>
      <c r="F335" s="77" t="s">
        <v>96</v>
      </c>
      <c r="G335" s="78"/>
      <c r="H335" s="78"/>
      <c r="I335" s="79"/>
      <c r="J335" s="77" t="s">
        <v>97</v>
      </c>
      <c r="K335" s="79"/>
      <c r="L335" s="27" t="s">
        <v>1088</v>
      </c>
      <c r="M335" s="27" t="s">
        <v>1089</v>
      </c>
      <c r="N335" s="80"/>
      <c r="O335" s="27" t="s">
        <v>100</v>
      </c>
      <c r="P335" s="27" t="s">
        <v>953</v>
      </c>
      <c r="Q335" s="27" t="s">
        <v>132</v>
      </c>
      <c r="R335" s="27" t="s">
        <v>1086</v>
      </c>
      <c r="S335" s="27" t="s">
        <v>154</v>
      </c>
      <c r="T335" s="27" t="s">
        <v>1090</v>
      </c>
      <c r="U335" s="80"/>
    </row>
    <row r="336" spans="1:21" ht="13" hidden="1" thickBot="1">
      <c r="A336" s="27" t="s">
        <v>68</v>
      </c>
      <c r="B336" s="27" t="str">
        <f>IF(ISNA(VLOOKUP(Table3[[#This Row],[NPC]],#REF!,1,FALSE)),"No","Yes")</f>
        <v>Yes</v>
      </c>
      <c r="C336" s="27" t="str">
        <f>IF(ISNA(VLOOKUP(Table3[[#This Row],[NPC]],'PROC517 Delist NPCs'!B:B,1,FALSE)),"No","Yes")</f>
        <v>No</v>
      </c>
      <c r="D3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6" s="27"/>
      <c r="F336" s="77" t="s">
        <v>96</v>
      </c>
      <c r="G336" s="78"/>
      <c r="H336" s="78"/>
      <c r="I336" s="79"/>
      <c r="J336" s="77" t="s">
        <v>97</v>
      </c>
      <c r="K336" s="79"/>
      <c r="L336" s="27" t="s">
        <v>1091</v>
      </c>
      <c r="M336" s="27" t="s">
        <v>1092</v>
      </c>
      <c r="N336" s="80"/>
      <c r="O336" s="27" t="s">
        <v>100</v>
      </c>
      <c r="P336" s="27" t="s">
        <v>953</v>
      </c>
      <c r="Q336" s="27" t="s">
        <v>132</v>
      </c>
      <c r="R336" s="27" t="s">
        <v>1086</v>
      </c>
      <c r="S336" s="27" t="s">
        <v>154</v>
      </c>
      <c r="T336" s="27" t="s">
        <v>1093</v>
      </c>
      <c r="U336" s="80"/>
    </row>
    <row r="337" spans="1:21" ht="13" hidden="1" thickBot="1">
      <c r="A337" s="27" t="s">
        <v>68</v>
      </c>
      <c r="B337" s="27" t="str">
        <f>IF(ISNA(VLOOKUP(Table3[[#This Row],[NPC]],#REF!,1,FALSE)),"No","Yes")</f>
        <v>Yes</v>
      </c>
      <c r="C337" s="27" t="str">
        <f>IF(ISNA(VLOOKUP(Table3[[#This Row],[NPC]],'PROC517 Delist NPCs'!B:B,1,FALSE)),"No","Yes")</f>
        <v>No</v>
      </c>
      <c r="D3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7" s="27"/>
      <c r="F337" s="77" t="s">
        <v>96</v>
      </c>
      <c r="G337" s="78"/>
      <c r="H337" s="78"/>
      <c r="I337" s="79"/>
      <c r="J337" s="77" t="s">
        <v>97</v>
      </c>
      <c r="K337" s="79"/>
      <c r="L337" s="27" t="s">
        <v>1094</v>
      </c>
      <c r="M337" s="27" t="s">
        <v>1095</v>
      </c>
      <c r="N337" s="80"/>
      <c r="O337" s="27" t="s">
        <v>100</v>
      </c>
      <c r="P337" s="27" t="s">
        <v>953</v>
      </c>
      <c r="Q337" s="27" t="s">
        <v>132</v>
      </c>
      <c r="R337" s="27" t="s">
        <v>1086</v>
      </c>
      <c r="S337" s="27" t="s">
        <v>154</v>
      </c>
      <c r="T337" s="27" t="s">
        <v>1096</v>
      </c>
      <c r="U337" s="80"/>
    </row>
    <row r="338" spans="1:21" ht="13" hidden="1" thickBot="1">
      <c r="A338" s="27" t="s">
        <v>68</v>
      </c>
      <c r="B338" s="27" t="str">
        <f>IF(ISNA(VLOOKUP(Table3[[#This Row],[NPC]],#REF!,1,FALSE)),"No","Yes")</f>
        <v>Yes</v>
      </c>
      <c r="C338" s="27" t="str">
        <f>IF(ISNA(VLOOKUP(Table3[[#This Row],[NPC]],'PROC517 Delist NPCs'!B:B,1,FALSE)),"No","Yes")</f>
        <v>No</v>
      </c>
      <c r="D3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8" s="27"/>
      <c r="F338" s="77" t="s">
        <v>96</v>
      </c>
      <c r="G338" s="78"/>
      <c r="H338" s="78"/>
      <c r="I338" s="79"/>
      <c r="J338" s="77" t="s">
        <v>97</v>
      </c>
      <c r="K338" s="79"/>
      <c r="L338" s="27" t="s">
        <v>1097</v>
      </c>
      <c r="M338" s="27" t="s">
        <v>1098</v>
      </c>
      <c r="N338" s="80"/>
      <c r="O338" s="27" t="s">
        <v>100</v>
      </c>
      <c r="P338" s="27" t="s">
        <v>953</v>
      </c>
      <c r="Q338" s="27" t="s">
        <v>132</v>
      </c>
      <c r="R338" s="27" t="s">
        <v>1086</v>
      </c>
      <c r="S338" s="27" t="s">
        <v>154</v>
      </c>
      <c r="T338" s="27" t="s">
        <v>1099</v>
      </c>
      <c r="U338" s="80"/>
    </row>
    <row r="339" spans="1:21" ht="13" thickBot="1">
      <c r="A339" s="27" t="s">
        <v>69</v>
      </c>
      <c r="B339" s="27" t="str">
        <f>IF(ISNA(VLOOKUP(Table3[[#This Row],[NPC]],#REF!,1,FALSE)),"No","Yes")</f>
        <v>Yes</v>
      </c>
      <c r="C339" s="27" t="str">
        <f>IF(ISNA(VLOOKUP(Table3[[#This Row],[NPC]],'PROC517 Delist NPCs'!B:B,1,FALSE)),"No","Yes")</f>
        <v>No</v>
      </c>
      <c r="D3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39" s="27"/>
      <c r="F339" s="77" t="s">
        <v>96</v>
      </c>
      <c r="G339" s="78"/>
      <c r="H339" s="78"/>
      <c r="I339" s="79"/>
      <c r="J339" s="77" t="s">
        <v>97</v>
      </c>
      <c r="K339" s="79"/>
      <c r="L339" s="27" t="s">
        <v>1100</v>
      </c>
      <c r="M339" s="27" t="s">
        <v>1101</v>
      </c>
      <c r="N339" s="80"/>
      <c r="O339" s="27" t="s">
        <v>100</v>
      </c>
      <c r="P339" s="27" t="s">
        <v>953</v>
      </c>
      <c r="Q339" s="27" t="s">
        <v>132</v>
      </c>
      <c r="R339" s="27" t="s">
        <v>1102</v>
      </c>
      <c r="S339" s="27" t="s">
        <v>154</v>
      </c>
      <c r="T339" s="27" t="s">
        <v>1103</v>
      </c>
      <c r="U339" s="80"/>
    </row>
    <row r="340" spans="1:21" ht="13" thickBot="1">
      <c r="A340" s="27" t="s">
        <v>69</v>
      </c>
      <c r="B340" s="27" t="str">
        <f>IF(ISNA(VLOOKUP(Table3[[#This Row],[NPC]],#REF!,1,FALSE)),"No","Yes")</f>
        <v>Yes</v>
      </c>
      <c r="C340" s="27" t="str">
        <f>IF(ISNA(VLOOKUP(Table3[[#This Row],[NPC]],'PROC517 Delist NPCs'!B:B,1,FALSE)),"No","Yes")</f>
        <v>No</v>
      </c>
      <c r="D3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0" s="27"/>
      <c r="F340" s="77" t="s">
        <v>96</v>
      </c>
      <c r="G340" s="78"/>
      <c r="H340" s="78"/>
      <c r="I340" s="79"/>
      <c r="J340" s="77" t="s">
        <v>97</v>
      </c>
      <c r="K340" s="79"/>
      <c r="L340" s="27" t="s">
        <v>1104</v>
      </c>
      <c r="M340" s="27" t="s">
        <v>1105</v>
      </c>
      <c r="N340" s="80"/>
      <c r="O340" s="27" t="s">
        <v>100</v>
      </c>
      <c r="P340" s="27" t="s">
        <v>953</v>
      </c>
      <c r="Q340" s="27" t="s">
        <v>132</v>
      </c>
      <c r="R340" s="27" t="s">
        <v>1102</v>
      </c>
      <c r="S340" s="27" t="s">
        <v>154</v>
      </c>
      <c r="T340" s="27" t="s">
        <v>1106</v>
      </c>
      <c r="U340" s="80"/>
    </row>
    <row r="341" spans="1:21" ht="13" thickBot="1">
      <c r="A341" s="27" t="s">
        <v>69</v>
      </c>
      <c r="B341" s="27" t="str">
        <f>IF(ISNA(VLOOKUP(Table3[[#This Row],[NPC]],#REF!,1,FALSE)),"No","Yes")</f>
        <v>Yes</v>
      </c>
      <c r="C341" s="27" t="str">
        <f>IF(ISNA(VLOOKUP(Table3[[#This Row],[NPC]],'PROC517 Delist NPCs'!B:B,1,FALSE)),"No","Yes")</f>
        <v>No</v>
      </c>
      <c r="D3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1" s="27"/>
      <c r="F341" s="77" t="s">
        <v>96</v>
      </c>
      <c r="G341" s="78"/>
      <c r="H341" s="78"/>
      <c r="I341" s="79"/>
      <c r="J341" s="77" t="s">
        <v>97</v>
      </c>
      <c r="K341" s="79"/>
      <c r="L341" s="27" t="s">
        <v>1107</v>
      </c>
      <c r="M341" s="27" t="s">
        <v>1108</v>
      </c>
      <c r="N341" s="80"/>
      <c r="O341" s="27" t="s">
        <v>100</v>
      </c>
      <c r="P341" s="27" t="s">
        <v>953</v>
      </c>
      <c r="Q341" s="27" t="s">
        <v>132</v>
      </c>
      <c r="R341" s="27" t="s">
        <v>1102</v>
      </c>
      <c r="S341" s="27" t="s">
        <v>154</v>
      </c>
      <c r="T341" s="27" t="s">
        <v>1109</v>
      </c>
      <c r="U341" s="80"/>
    </row>
    <row r="342" spans="1:21" ht="13" thickBot="1">
      <c r="A342" s="27" t="s">
        <v>69</v>
      </c>
      <c r="B342" s="27" t="str">
        <f>IF(ISNA(VLOOKUP(Table3[[#This Row],[NPC]],#REF!,1,FALSE)),"No","Yes")</f>
        <v>Yes</v>
      </c>
      <c r="C342" s="27" t="str">
        <f>IF(ISNA(VLOOKUP(Table3[[#This Row],[NPC]],'PROC517 Delist NPCs'!B:B,1,FALSE)),"No","Yes")</f>
        <v>No</v>
      </c>
      <c r="D3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2" s="27"/>
      <c r="F342" s="77" t="s">
        <v>96</v>
      </c>
      <c r="G342" s="78"/>
      <c r="H342" s="78"/>
      <c r="I342" s="79"/>
      <c r="J342" s="77" t="s">
        <v>97</v>
      </c>
      <c r="K342" s="79"/>
      <c r="L342" s="27" t="s">
        <v>1110</v>
      </c>
      <c r="M342" s="27" t="s">
        <v>1111</v>
      </c>
      <c r="N342" s="80"/>
      <c r="O342" s="27" t="s">
        <v>100</v>
      </c>
      <c r="P342" s="27" t="s">
        <v>953</v>
      </c>
      <c r="Q342" s="27" t="s">
        <v>132</v>
      </c>
      <c r="R342" s="27" t="s">
        <v>1102</v>
      </c>
      <c r="S342" s="27" t="s">
        <v>154</v>
      </c>
      <c r="T342" s="27" t="s">
        <v>1112</v>
      </c>
      <c r="U342" s="80"/>
    </row>
    <row r="343" spans="1:21" ht="13" thickBot="1">
      <c r="A343" s="27" t="s">
        <v>69</v>
      </c>
      <c r="B343" s="27" t="str">
        <f>IF(ISNA(VLOOKUP(Table3[[#This Row],[NPC]],#REF!,1,FALSE)),"No","Yes")</f>
        <v>Yes</v>
      </c>
      <c r="C343" s="27" t="str">
        <f>IF(ISNA(VLOOKUP(Table3[[#This Row],[NPC]],'PROC517 Delist NPCs'!B:B,1,FALSE)),"No","Yes")</f>
        <v>No</v>
      </c>
      <c r="D3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3" s="27"/>
      <c r="F343" s="77" t="s">
        <v>96</v>
      </c>
      <c r="G343" s="78"/>
      <c r="H343" s="78"/>
      <c r="I343" s="79"/>
      <c r="J343" s="77" t="s">
        <v>97</v>
      </c>
      <c r="K343" s="79"/>
      <c r="L343" s="27" t="s">
        <v>1113</v>
      </c>
      <c r="M343" s="27" t="s">
        <v>1114</v>
      </c>
      <c r="N343" s="80"/>
      <c r="O343" s="27" t="s">
        <v>100</v>
      </c>
      <c r="P343" s="27" t="s">
        <v>953</v>
      </c>
      <c r="Q343" s="27" t="s">
        <v>132</v>
      </c>
      <c r="R343" s="27" t="s">
        <v>1102</v>
      </c>
      <c r="S343" s="27" t="s">
        <v>154</v>
      </c>
      <c r="T343" s="27" t="s">
        <v>1115</v>
      </c>
      <c r="U343" s="80"/>
    </row>
    <row r="344" spans="1:21" ht="13" hidden="1" thickBot="1">
      <c r="A344" s="27" t="s">
        <v>68</v>
      </c>
      <c r="B344" s="27" t="str">
        <f>IF(ISNA(VLOOKUP(Table3[[#This Row],[NPC]],#REF!,1,FALSE)),"No","Yes")</f>
        <v>Yes</v>
      </c>
      <c r="C344" s="27" t="str">
        <f>IF(ISNA(VLOOKUP(Table3[[#This Row],[NPC]],'PROC517 Delist NPCs'!B:B,1,FALSE)),"No","Yes")</f>
        <v>No</v>
      </c>
      <c r="D3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4" s="27"/>
      <c r="F344" s="77" t="s">
        <v>96</v>
      </c>
      <c r="G344" s="78"/>
      <c r="H344" s="78"/>
      <c r="I344" s="79"/>
      <c r="J344" s="77" t="s">
        <v>97</v>
      </c>
      <c r="K344" s="79"/>
      <c r="L344" s="27" t="s">
        <v>1116</v>
      </c>
      <c r="M344" s="27" t="s">
        <v>1117</v>
      </c>
      <c r="N344" s="80"/>
      <c r="O344" s="27" t="s">
        <v>100</v>
      </c>
      <c r="P344" s="27" t="s">
        <v>953</v>
      </c>
      <c r="Q344" s="27" t="s">
        <v>132</v>
      </c>
      <c r="R344" s="27" t="s">
        <v>1102</v>
      </c>
      <c r="S344" s="27" t="s">
        <v>154</v>
      </c>
      <c r="T344" s="27" t="s">
        <v>1118</v>
      </c>
      <c r="U344" s="80"/>
    </row>
    <row r="345" spans="1:21" ht="13" thickBot="1">
      <c r="A345" s="27" t="s">
        <v>69</v>
      </c>
      <c r="B345" s="27" t="str">
        <f>IF(ISNA(VLOOKUP(Table3[[#This Row],[NPC]],#REF!,1,FALSE)),"No","Yes")</f>
        <v>Yes</v>
      </c>
      <c r="C345" s="27" t="str">
        <f>IF(ISNA(VLOOKUP(Table3[[#This Row],[NPC]],'PROC517 Delist NPCs'!B:B,1,FALSE)),"No","Yes")</f>
        <v>No</v>
      </c>
      <c r="D3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5" s="27"/>
      <c r="F345" s="77" t="s">
        <v>96</v>
      </c>
      <c r="G345" s="78"/>
      <c r="H345" s="78"/>
      <c r="I345" s="79"/>
      <c r="J345" s="77" t="s">
        <v>97</v>
      </c>
      <c r="K345" s="79"/>
      <c r="L345" s="27" t="s">
        <v>1119</v>
      </c>
      <c r="M345" s="27" t="s">
        <v>1120</v>
      </c>
      <c r="N345" s="80"/>
      <c r="O345" s="27" t="s">
        <v>100</v>
      </c>
      <c r="P345" s="27" t="s">
        <v>953</v>
      </c>
      <c r="Q345" s="27" t="s">
        <v>132</v>
      </c>
      <c r="R345" s="27" t="s">
        <v>1053</v>
      </c>
      <c r="S345" s="27" t="s">
        <v>1067</v>
      </c>
      <c r="T345" s="27" t="s">
        <v>1121</v>
      </c>
      <c r="U345" s="80"/>
    </row>
    <row r="346" spans="1:21" ht="13" thickBot="1">
      <c r="A346" s="27" t="s">
        <v>69</v>
      </c>
      <c r="B346" s="27" t="str">
        <f>IF(ISNA(VLOOKUP(Table3[[#This Row],[NPC]],#REF!,1,FALSE)),"No","Yes")</f>
        <v>Yes</v>
      </c>
      <c r="C346" s="27" t="str">
        <f>IF(ISNA(VLOOKUP(Table3[[#This Row],[NPC]],'PROC517 Delist NPCs'!B:B,1,FALSE)),"No","Yes")</f>
        <v>No</v>
      </c>
      <c r="D3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6" s="27"/>
      <c r="F346" s="77" t="s">
        <v>96</v>
      </c>
      <c r="G346" s="78"/>
      <c r="H346" s="78"/>
      <c r="I346" s="79"/>
      <c r="J346" s="77" t="s">
        <v>97</v>
      </c>
      <c r="K346" s="79"/>
      <c r="L346" s="27" t="s">
        <v>1122</v>
      </c>
      <c r="M346" s="27" t="s">
        <v>1123</v>
      </c>
      <c r="N346" s="80"/>
      <c r="O346" s="27" t="s">
        <v>100</v>
      </c>
      <c r="P346" s="27" t="s">
        <v>953</v>
      </c>
      <c r="Q346" s="27" t="s">
        <v>132</v>
      </c>
      <c r="R346" s="27" t="s">
        <v>1053</v>
      </c>
      <c r="S346" s="27" t="s">
        <v>1067</v>
      </c>
      <c r="T346" s="27" t="s">
        <v>1124</v>
      </c>
      <c r="U346" s="80"/>
    </row>
    <row r="347" spans="1:21" ht="13" thickBot="1">
      <c r="A347" s="27" t="s">
        <v>69</v>
      </c>
      <c r="B347" s="27" t="str">
        <f>IF(ISNA(VLOOKUP(Table3[[#This Row],[NPC]],#REF!,1,FALSE)),"No","Yes")</f>
        <v>Yes</v>
      </c>
      <c r="C347" s="27" t="str">
        <f>IF(ISNA(VLOOKUP(Table3[[#This Row],[NPC]],'PROC517 Delist NPCs'!B:B,1,FALSE)),"No","Yes")</f>
        <v>No</v>
      </c>
      <c r="D3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7" s="27"/>
      <c r="F347" s="77" t="s">
        <v>96</v>
      </c>
      <c r="G347" s="78"/>
      <c r="H347" s="78"/>
      <c r="I347" s="79"/>
      <c r="J347" s="77" t="s">
        <v>97</v>
      </c>
      <c r="K347" s="79"/>
      <c r="L347" s="27" t="s">
        <v>1125</v>
      </c>
      <c r="M347" s="27" t="s">
        <v>1126</v>
      </c>
      <c r="N347" s="80"/>
      <c r="O347" s="27" t="s">
        <v>100</v>
      </c>
      <c r="P347" s="27" t="s">
        <v>101</v>
      </c>
      <c r="Q347" s="27" t="s">
        <v>108</v>
      </c>
      <c r="R347" s="27" t="s">
        <v>396</v>
      </c>
      <c r="S347" s="27" t="s">
        <v>397</v>
      </c>
      <c r="T347" s="27" t="s">
        <v>1127</v>
      </c>
      <c r="U347" s="80"/>
    </row>
    <row r="348" spans="1:21" ht="13" thickBot="1">
      <c r="A348" s="27" t="s">
        <v>69</v>
      </c>
      <c r="B348" s="27" t="str">
        <f>IF(ISNA(VLOOKUP(Table3[[#This Row],[NPC]],#REF!,1,FALSE)),"No","Yes")</f>
        <v>Yes</v>
      </c>
      <c r="C348" s="27" t="str">
        <f>IF(ISNA(VLOOKUP(Table3[[#This Row],[NPC]],'PROC517 Delist NPCs'!B:B,1,FALSE)),"No","Yes")</f>
        <v>No</v>
      </c>
      <c r="D3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8" s="27"/>
      <c r="F348" s="77" t="s">
        <v>96</v>
      </c>
      <c r="G348" s="78"/>
      <c r="H348" s="78"/>
      <c r="I348" s="79"/>
      <c r="J348" s="77" t="s">
        <v>97</v>
      </c>
      <c r="K348" s="79"/>
      <c r="L348" s="27" t="s">
        <v>1128</v>
      </c>
      <c r="M348" s="27" t="s">
        <v>1129</v>
      </c>
      <c r="N348" s="80"/>
      <c r="O348" s="27" t="s">
        <v>100</v>
      </c>
      <c r="P348" s="27" t="s">
        <v>131</v>
      </c>
      <c r="Q348" s="27" t="s">
        <v>108</v>
      </c>
      <c r="R348" s="27" t="s">
        <v>413</v>
      </c>
      <c r="S348" s="27" t="s">
        <v>154</v>
      </c>
      <c r="T348" s="27" t="s">
        <v>1130</v>
      </c>
      <c r="U348" s="80"/>
    </row>
    <row r="349" spans="1:21" ht="13" hidden="1" thickBot="1">
      <c r="A349" s="27" t="s">
        <v>68</v>
      </c>
      <c r="B349" s="27" t="str">
        <f>IF(ISNA(VLOOKUP(Table3[[#This Row],[NPC]],#REF!,1,FALSE)),"No","Yes")</f>
        <v>Yes</v>
      </c>
      <c r="C349" s="27" t="str">
        <f>IF(ISNA(VLOOKUP(Table3[[#This Row],[NPC]],'PROC517 Delist NPCs'!B:B,1,FALSE)),"No","Yes")</f>
        <v>No</v>
      </c>
      <c r="D3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49" s="27"/>
      <c r="F349" s="77" t="s">
        <v>96</v>
      </c>
      <c r="G349" s="78"/>
      <c r="H349" s="78"/>
      <c r="I349" s="79"/>
      <c r="J349" s="77" t="s">
        <v>97</v>
      </c>
      <c r="K349" s="79"/>
      <c r="L349" s="27" t="s">
        <v>1131</v>
      </c>
      <c r="M349" s="27" t="s">
        <v>1132</v>
      </c>
      <c r="N349" s="80"/>
      <c r="O349" s="27" t="s">
        <v>100</v>
      </c>
      <c r="P349" s="27" t="s">
        <v>815</v>
      </c>
      <c r="Q349" s="27" t="s">
        <v>108</v>
      </c>
      <c r="R349" s="27" t="s">
        <v>816</v>
      </c>
      <c r="S349" s="27" t="s">
        <v>245</v>
      </c>
      <c r="T349" s="27" t="s">
        <v>1133</v>
      </c>
      <c r="U349" s="80"/>
    </row>
    <row r="350" spans="1:21" ht="13" thickBot="1">
      <c r="A350" s="27" t="s">
        <v>69</v>
      </c>
      <c r="B350" s="27" t="str">
        <f>IF(ISNA(VLOOKUP(Table3[[#This Row],[NPC]],#REF!,1,FALSE)),"No","Yes")</f>
        <v>Yes</v>
      </c>
      <c r="C350" s="27" t="str">
        <f>IF(ISNA(VLOOKUP(Table3[[#This Row],[NPC]],'PROC517 Delist NPCs'!B:B,1,FALSE)),"No","Yes")</f>
        <v>No</v>
      </c>
      <c r="D3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0" s="27"/>
      <c r="F350" s="77" t="s">
        <v>96</v>
      </c>
      <c r="G350" s="78"/>
      <c r="H350" s="78"/>
      <c r="I350" s="79"/>
      <c r="J350" s="77" t="s">
        <v>97</v>
      </c>
      <c r="K350" s="79"/>
      <c r="L350" s="27" t="s">
        <v>1134</v>
      </c>
      <c r="M350" s="27" t="s">
        <v>1135</v>
      </c>
      <c r="N350" s="80"/>
      <c r="O350" s="27" t="s">
        <v>100</v>
      </c>
      <c r="P350" s="27" t="s">
        <v>299</v>
      </c>
      <c r="Q350" s="27" t="s">
        <v>132</v>
      </c>
      <c r="R350" s="27" t="s">
        <v>787</v>
      </c>
      <c r="S350" s="27" t="s">
        <v>390</v>
      </c>
      <c r="T350" s="27" t="s">
        <v>788</v>
      </c>
      <c r="U350" s="80"/>
    </row>
    <row r="351" spans="1:21" ht="13" thickBot="1">
      <c r="A351" s="27" t="s">
        <v>69</v>
      </c>
      <c r="B351" s="27" t="str">
        <f>IF(ISNA(VLOOKUP(Table3[[#This Row],[NPC]],#REF!,1,FALSE)),"No","Yes")</f>
        <v>Yes</v>
      </c>
      <c r="C351" s="27" t="str">
        <f>IF(ISNA(VLOOKUP(Table3[[#This Row],[NPC]],'PROC517 Delist NPCs'!B:B,1,FALSE)),"No","Yes")</f>
        <v>No</v>
      </c>
      <c r="D3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1" s="27"/>
      <c r="F351" s="77" t="s">
        <v>96</v>
      </c>
      <c r="G351" s="78"/>
      <c r="H351" s="78"/>
      <c r="I351" s="79"/>
      <c r="J351" s="77" t="s">
        <v>97</v>
      </c>
      <c r="K351" s="79"/>
      <c r="L351" s="27" t="s">
        <v>1136</v>
      </c>
      <c r="M351" s="27" t="s">
        <v>1137</v>
      </c>
      <c r="N351" s="80"/>
      <c r="O351" s="27" t="s">
        <v>100</v>
      </c>
      <c r="P351" s="27" t="s">
        <v>299</v>
      </c>
      <c r="Q351" s="27" t="s">
        <v>132</v>
      </c>
      <c r="R351" s="27" t="s">
        <v>787</v>
      </c>
      <c r="S351" s="27" t="s">
        <v>390</v>
      </c>
      <c r="T351" s="27" t="s">
        <v>791</v>
      </c>
      <c r="U351" s="80"/>
    </row>
    <row r="352" spans="1:21" ht="13" hidden="1" thickBot="1">
      <c r="A352" s="27" t="s">
        <v>68</v>
      </c>
      <c r="B352" s="27" t="str">
        <f>IF(ISNA(VLOOKUP(Table3[[#This Row],[NPC]],#REF!,1,FALSE)),"No","Yes")</f>
        <v>Yes</v>
      </c>
      <c r="C352" s="27" t="str">
        <f>IF(ISNA(VLOOKUP(Table3[[#This Row],[NPC]],'PROC517 Delist NPCs'!B:B,1,FALSE)),"No","Yes")</f>
        <v>No</v>
      </c>
      <c r="D3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2" s="27"/>
      <c r="F352" s="77" t="s">
        <v>96</v>
      </c>
      <c r="G352" s="78"/>
      <c r="H352" s="78"/>
      <c r="I352" s="79"/>
      <c r="J352" s="77" t="s">
        <v>97</v>
      </c>
      <c r="K352" s="79"/>
      <c r="L352" s="27" t="s">
        <v>1138</v>
      </c>
      <c r="M352" s="27" t="s">
        <v>1139</v>
      </c>
      <c r="N352" s="80"/>
      <c r="O352" s="27" t="s">
        <v>100</v>
      </c>
      <c r="P352" s="27" t="s">
        <v>299</v>
      </c>
      <c r="Q352" s="27" t="s">
        <v>108</v>
      </c>
      <c r="R352" s="27" t="s">
        <v>1140</v>
      </c>
      <c r="S352" s="27" t="s">
        <v>390</v>
      </c>
      <c r="T352" s="27" t="s">
        <v>1141</v>
      </c>
      <c r="U352" s="80"/>
    </row>
    <row r="353" spans="1:21" ht="13" hidden="1" thickBot="1">
      <c r="A353" s="27" t="s">
        <v>68</v>
      </c>
      <c r="B353" s="27" t="str">
        <f>IF(ISNA(VLOOKUP(Table3[[#This Row],[NPC]],#REF!,1,FALSE)),"No","Yes")</f>
        <v>Yes</v>
      </c>
      <c r="C353" s="27" t="str">
        <f>IF(ISNA(VLOOKUP(Table3[[#This Row],[NPC]],'PROC517 Delist NPCs'!B:B,1,FALSE)),"No","Yes")</f>
        <v>No</v>
      </c>
      <c r="D3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3" s="27"/>
      <c r="F353" s="77" t="s">
        <v>96</v>
      </c>
      <c r="G353" s="78"/>
      <c r="H353" s="78"/>
      <c r="I353" s="79"/>
      <c r="J353" s="77" t="s">
        <v>97</v>
      </c>
      <c r="K353" s="79"/>
      <c r="L353" s="27" t="s">
        <v>1142</v>
      </c>
      <c r="M353" s="27" t="s">
        <v>1143</v>
      </c>
      <c r="N353" s="80"/>
      <c r="O353" s="27" t="s">
        <v>100</v>
      </c>
      <c r="P353" s="27" t="s">
        <v>299</v>
      </c>
      <c r="Q353" s="27" t="s">
        <v>108</v>
      </c>
      <c r="R353" s="27" t="s">
        <v>1140</v>
      </c>
      <c r="S353" s="27" t="s">
        <v>390</v>
      </c>
      <c r="T353" s="27" t="s">
        <v>1144</v>
      </c>
      <c r="U353" s="80"/>
    </row>
    <row r="354" spans="1:21" ht="13" hidden="1" thickBot="1">
      <c r="A354" s="27" t="s">
        <v>68</v>
      </c>
      <c r="B354" s="27" t="str">
        <f>IF(ISNA(VLOOKUP(Table3[[#This Row],[NPC]],#REF!,1,FALSE)),"No","Yes")</f>
        <v>Yes</v>
      </c>
      <c r="C354" s="27" t="str">
        <f>IF(ISNA(VLOOKUP(Table3[[#This Row],[NPC]],'PROC517 Delist NPCs'!B:B,1,FALSE)),"No","Yes")</f>
        <v>No</v>
      </c>
      <c r="D3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4" s="27"/>
      <c r="F354" s="77" t="s">
        <v>96</v>
      </c>
      <c r="G354" s="78"/>
      <c r="H354" s="78"/>
      <c r="I354" s="79"/>
      <c r="J354" s="77" t="s">
        <v>97</v>
      </c>
      <c r="K354" s="79"/>
      <c r="L354" s="27" t="s">
        <v>1145</v>
      </c>
      <c r="M354" s="27" t="s">
        <v>1146</v>
      </c>
      <c r="N354" s="80"/>
      <c r="O354" s="27" t="s">
        <v>100</v>
      </c>
      <c r="P354" s="27" t="s">
        <v>299</v>
      </c>
      <c r="Q354" s="27" t="s">
        <v>108</v>
      </c>
      <c r="R354" s="27" t="s">
        <v>1147</v>
      </c>
      <c r="S354" s="27" t="s">
        <v>154</v>
      </c>
      <c r="T354" s="27" t="s">
        <v>679</v>
      </c>
      <c r="U354" s="80"/>
    </row>
    <row r="355" spans="1:21" ht="13" thickBot="1">
      <c r="A355" s="27" t="s">
        <v>69</v>
      </c>
      <c r="B355" s="27" t="str">
        <f>IF(ISNA(VLOOKUP(Table3[[#This Row],[NPC]],#REF!,1,FALSE)),"No","Yes")</f>
        <v>Yes</v>
      </c>
      <c r="C355" s="27" t="str">
        <f>IF(ISNA(VLOOKUP(Table3[[#This Row],[NPC]],'PROC517 Delist NPCs'!B:B,1,FALSE)),"No","Yes")</f>
        <v>No</v>
      </c>
      <c r="D3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5" s="27"/>
      <c r="F355" s="77" t="s">
        <v>96</v>
      </c>
      <c r="G355" s="78"/>
      <c r="H355" s="78"/>
      <c r="I355" s="79"/>
      <c r="J355" s="77" t="s">
        <v>97</v>
      </c>
      <c r="K355" s="79"/>
      <c r="L355" s="27" t="s">
        <v>1148</v>
      </c>
      <c r="M355" s="27" t="s">
        <v>1149</v>
      </c>
      <c r="N355" s="80"/>
      <c r="O355" s="27" t="s">
        <v>100</v>
      </c>
      <c r="P355" s="27" t="s">
        <v>299</v>
      </c>
      <c r="Q355" s="27" t="s">
        <v>108</v>
      </c>
      <c r="R355" s="27" t="s">
        <v>1147</v>
      </c>
      <c r="S355" s="27" t="s">
        <v>154</v>
      </c>
      <c r="T355" s="27" t="s">
        <v>694</v>
      </c>
      <c r="U355" s="80"/>
    </row>
    <row r="356" spans="1:21" ht="13" thickBot="1">
      <c r="A356" s="27" t="s">
        <v>69</v>
      </c>
      <c r="B356" s="27" t="str">
        <f>IF(ISNA(VLOOKUP(Table3[[#This Row],[NPC]],#REF!,1,FALSE)),"No","Yes")</f>
        <v>Yes</v>
      </c>
      <c r="C356" s="27" t="str">
        <f>IF(ISNA(VLOOKUP(Table3[[#This Row],[NPC]],'PROC517 Delist NPCs'!B:B,1,FALSE)),"No","Yes")</f>
        <v>No</v>
      </c>
      <c r="D3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6" s="27"/>
      <c r="F356" s="77" t="s">
        <v>96</v>
      </c>
      <c r="G356" s="78"/>
      <c r="H356" s="78"/>
      <c r="I356" s="79"/>
      <c r="J356" s="77" t="s">
        <v>97</v>
      </c>
      <c r="K356" s="79"/>
      <c r="L356" s="27" t="s">
        <v>1150</v>
      </c>
      <c r="M356" s="27" t="s">
        <v>1151</v>
      </c>
      <c r="N356" s="80"/>
      <c r="O356" s="27" t="s">
        <v>100</v>
      </c>
      <c r="P356" s="27" t="s">
        <v>299</v>
      </c>
      <c r="Q356" s="27" t="s">
        <v>108</v>
      </c>
      <c r="R356" s="27" t="s">
        <v>1147</v>
      </c>
      <c r="S356" s="27" t="s">
        <v>154</v>
      </c>
      <c r="T356" s="27" t="s">
        <v>691</v>
      </c>
      <c r="U356" s="80"/>
    </row>
    <row r="357" spans="1:21" ht="13" thickBot="1">
      <c r="A357" s="27" t="s">
        <v>69</v>
      </c>
      <c r="B357" s="27" t="str">
        <f>IF(ISNA(VLOOKUP(Table3[[#This Row],[NPC]],#REF!,1,FALSE)),"No","Yes")</f>
        <v>Yes</v>
      </c>
      <c r="C357" s="27" t="str">
        <f>IF(ISNA(VLOOKUP(Table3[[#This Row],[NPC]],'PROC517 Delist NPCs'!B:B,1,FALSE)),"No","Yes")</f>
        <v>No</v>
      </c>
      <c r="D3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7" s="27"/>
      <c r="F357" s="77" t="s">
        <v>96</v>
      </c>
      <c r="G357" s="78"/>
      <c r="H357" s="78"/>
      <c r="I357" s="79"/>
      <c r="J357" s="77" t="s">
        <v>97</v>
      </c>
      <c r="K357" s="79"/>
      <c r="L357" s="27" t="s">
        <v>1152</v>
      </c>
      <c r="M357" s="27" t="s">
        <v>1153</v>
      </c>
      <c r="N357" s="80"/>
      <c r="O357" s="27" t="s">
        <v>100</v>
      </c>
      <c r="P357" s="27" t="s">
        <v>299</v>
      </c>
      <c r="Q357" s="27" t="s">
        <v>108</v>
      </c>
      <c r="R357" s="27" t="s">
        <v>1147</v>
      </c>
      <c r="S357" s="27" t="s">
        <v>154</v>
      </c>
      <c r="T357" s="27" t="s">
        <v>890</v>
      </c>
      <c r="U357" s="80"/>
    </row>
    <row r="358" spans="1:21" ht="13" thickBot="1">
      <c r="A358" s="27" t="s">
        <v>69</v>
      </c>
      <c r="B358" s="27" t="str">
        <f>IF(ISNA(VLOOKUP(Table3[[#This Row],[NPC]],#REF!,1,FALSE)),"No","Yes")</f>
        <v>Yes</v>
      </c>
      <c r="C358" s="27" t="str">
        <f>IF(ISNA(VLOOKUP(Table3[[#This Row],[NPC]],'PROC517 Delist NPCs'!B:B,1,FALSE)),"No","Yes")</f>
        <v>No</v>
      </c>
      <c r="D3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8" s="27"/>
      <c r="F358" s="77" t="s">
        <v>96</v>
      </c>
      <c r="G358" s="78"/>
      <c r="H358" s="78"/>
      <c r="I358" s="79"/>
      <c r="J358" s="77" t="s">
        <v>97</v>
      </c>
      <c r="K358" s="79"/>
      <c r="L358" s="27" t="s">
        <v>1154</v>
      </c>
      <c r="M358" s="27" t="s">
        <v>1155</v>
      </c>
      <c r="N358" s="80"/>
      <c r="O358" s="27" t="s">
        <v>100</v>
      </c>
      <c r="P358" s="27" t="s">
        <v>299</v>
      </c>
      <c r="Q358" s="27" t="s">
        <v>108</v>
      </c>
      <c r="R358" s="27" t="s">
        <v>1147</v>
      </c>
      <c r="S358" s="27" t="s">
        <v>154</v>
      </c>
      <c r="T358" s="27" t="s">
        <v>1156</v>
      </c>
      <c r="U358" s="80"/>
    </row>
    <row r="359" spans="1:21" ht="13" thickBot="1">
      <c r="A359" s="27" t="s">
        <v>69</v>
      </c>
      <c r="B359" s="27" t="str">
        <f>IF(ISNA(VLOOKUP(Table3[[#This Row],[NPC]],#REF!,1,FALSE)),"No","Yes")</f>
        <v>Yes</v>
      </c>
      <c r="C359" s="27" t="str">
        <f>IF(ISNA(VLOOKUP(Table3[[#This Row],[NPC]],'PROC517 Delist NPCs'!B:B,1,FALSE)),"No","Yes")</f>
        <v>No</v>
      </c>
      <c r="D3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59" s="27"/>
      <c r="F359" s="77" t="s">
        <v>96</v>
      </c>
      <c r="G359" s="78"/>
      <c r="H359" s="78"/>
      <c r="I359" s="79"/>
      <c r="J359" s="77" t="s">
        <v>97</v>
      </c>
      <c r="K359" s="79"/>
      <c r="L359" s="27" t="s">
        <v>1157</v>
      </c>
      <c r="M359" s="27" t="s">
        <v>1158</v>
      </c>
      <c r="N359" s="80"/>
      <c r="O359" s="27" t="s">
        <v>100</v>
      </c>
      <c r="P359" s="27" t="s">
        <v>299</v>
      </c>
      <c r="Q359" s="27" t="s">
        <v>108</v>
      </c>
      <c r="R359" s="27" t="s">
        <v>1147</v>
      </c>
      <c r="S359" s="27" t="s">
        <v>154</v>
      </c>
      <c r="T359" s="27" t="s">
        <v>893</v>
      </c>
      <c r="U359" s="80"/>
    </row>
    <row r="360" spans="1:21" ht="13" hidden="1" thickBot="1">
      <c r="A360" s="27" t="s">
        <v>68</v>
      </c>
      <c r="B360" s="27" t="str">
        <f>IF(ISNA(VLOOKUP(Table3[[#This Row],[NPC]],#REF!,1,FALSE)),"No","Yes")</f>
        <v>Yes</v>
      </c>
      <c r="C360" s="27" t="str">
        <f>IF(ISNA(VLOOKUP(Table3[[#This Row],[NPC]],'PROC517 Delist NPCs'!B:B,1,FALSE)),"No","Yes")</f>
        <v>No</v>
      </c>
      <c r="D3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0" s="27"/>
      <c r="F360" s="77" t="s">
        <v>96</v>
      </c>
      <c r="G360" s="78"/>
      <c r="H360" s="78"/>
      <c r="I360" s="79"/>
      <c r="J360" s="77" t="s">
        <v>97</v>
      </c>
      <c r="K360" s="79"/>
      <c r="L360" s="27" t="s">
        <v>1159</v>
      </c>
      <c r="M360" s="27" t="s">
        <v>1160</v>
      </c>
      <c r="N360" s="80"/>
      <c r="O360" s="27" t="s">
        <v>100</v>
      </c>
      <c r="P360" s="27" t="s">
        <v>299</v>
      </c>
      <c r="Q360" s="27" t="s">
        <v>108</v>
      </c>
      <c r="R360" s="27" t="s">
        <v>1147</v>
      </c>
      <c r="S360" s="27" t="s">
        <v>154</v>
      </c>
      <c r="T360" s="27" t="s">
        <v>688</v>
      </c>
      <c r="U360" s="80"/>
    </row>
    <row r="361" spans="1:21" ht="13" thickBot="1">
      <c r="A361" s="27" t="s">
        <v>69</v>
      </c>
      <c r="B361" s="27" t="str">
        <f>IF(ISNA(VLOOKUP(Table3[[#This Row],[NPC]],#REF!,1,FALSE)),"No","Yes")</f>
        <v>Yes</v>
      </c>
      <c r="C361" s="27" t="str">
        <f>IF(ISNA(VLOOKUP(Table3[[#This Row],[NPC]],'PROC517 Delist NPCs'!B:B,1,FALSE)),"No","Yes")</f>
        <v>No</v>
      </c>
      <c r="D3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1" s="27"/>
      <c r="F361" s="77" t="s">
        <v>96</v>
      </c>
      <c r="G361" s="78"/>
      <c r="H361" s="78"/>
      <c r="I361" s="79"/>
      <c r="J361" s="77" t="s">
        <v>97</v>
      </c>
      <c r="K361" s="79"/>
      <c r="L361" s="27" t="s">
        <v>1161</v>
      </c>
      <c r="M361" s="27" t="s">
        <v>1162</v>
      </c>
      <c r="N361" s="80"/>
      <c r="O361" s="27" t="s">
        <v>100</v>
      </c>
      <c r="P361" s="27" t="s">
        <v>299</v>
      </c>
      <c r="Q361" s="27" t="s">
        <v>108</v>
      </c>
      <c r="R361" s="27" t="s">
        <v>1147</v>
      </c>
      <c r="S361" s="27" t="s">
        <v>154</v>
      </c>
      <c r="T361" s="27" t="s">
        <v>685</v>
      </c>
      <c r="U361" s="80"/>
    </row>
    <row r="362" spans="1:21" ht="13" thickBot="1">
      <c r="A362" s="27" t="s">
        <v>69</v>
      </c>
      <c r="B362" s="27" t="str">
        <f>IF(ISNA(VLOOKUP(Table3[[#This Row],[NPC]],#REF!,1,FALSE)),"No","Yes")</f>
        <v>Yes</v>
      </c>
      <c r="C362" s="27" t="str">
        <f>IF(ISNA(VLOOKUP(Table3[[#This Row],[NPC]],'PROC517 Delist NPCs'!B:B,1,FALSE)),"No","Yes")</f>
        <v>No</v>
      </c>
      <c r="D3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2" s="27"/>
      <c r="F362" s="77" t="s">
        <v>96</v>
      </c>
      <c r="G362" s="78"/>
      <c r="H362" s="78"/>
      <c r="I362" s="79"/>
      <c r="J362" s="77" t="s">
        <v>97</v>
      </c>
      <c r="K362" s="79"/>
      <c r="L362" s="27" t="s">
        <v>1163</v>
      </c>
      <c r="M362" s="27" t="s">
        <v>1164</v>
      </c>
      <c r="N362" s="80"/>
      <c r="O362" s="27" t="s">
        <v>100</v>
      </c>
      <c r="P362" s="27" t="s">
        <v>299</v>
      </c>
      <c r="Q362" s="27" t="s">
        <v>108</v>
      </c>
      <c r="R362" s="27" t="s">
        <v>1147</v>
      </c>
      <c r="S362" s="27" t="s">
        <v>154</v>
      </c>
      <c r="T362" s="27" t="s">
        <v>682</v>
      </c>
      <c r="U362" s="80"/>
    </row>
    <row r="363" spans="1:21" ht="13" hidden="1" thickBot="1">
      <c r="A363" s="27" t="s">
        <v>68</v>
      </c>
      <c r="B363" s="27" t="str">
        <f>IF(ISNA(VLOOKUP(Table3[[#This Row],[NPC]],#REF!,1,FALSE)),"No","Yes")</f>
        <v>Yes</v>
      </c>
      <c r="C363" s="27" t="str">
        <f>IF(ISNA(VLOOKUP(Table3[[#This Row],[NPC]],'PROC517 Delist NPCs'!B:B,1,FALSE)),"No","Yes")</f>
        <v>No</v>
      </c>
      <c r="D3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3" s="27"/>
      <c r="F363" s="77" t="s">
        <v>96</v>
      </c>
      <c r="G363" s="78"/>
      <c r="H363" s="78"/>
      <c r="I363" s="79"/>
      <c r="J363" s="77" t="s">
        <v>97</v>
      </c>
      <c r="K363" s="79"/>
      <c r="L363" s="27" t="s">
        <v>1165</v>
      </c>
      <c r="M363" s="27" t="s">
        <v>1166</v>
      </c>
      <c r="N363" s="80"/>
      <c r="O363" s="27" t="s">
        <v>100</v>
      </c>
      <c r="P363" s="27" t="s">
        <v>299</v>
      </c>
      <c r="Q363" s="27" t="s">
        <v>108</v>
      </c>
      <c r="R363" s="27" t="s">
        <v>1167</v>
      </c>
      <c r="S363" s="27" t="s">
        <v>397</v>
      </c>
      <c r="T363" s="27" t="s">
        <v>1168</v>
      </c>
      <c r="U363" s="80"/>
    </row>
    <row r="364" spans="1:21" ht="13" thickBot="1">
      <c r="A364" s="27" t="s">
        <v>69</v>
      </c>
      <c r="B364" s="27" t="str">
        <f>IF(ISNA(VLOOKUP(Table3[[#This Row],[NPC]],#REF!,1,FALSE)),"No","Yes")</f>
        <v>Yes</v>
      </c>
      <c r="C364" s="27" t="str">
        <f>IF(ISNA(VLOOKUP(Table3[[#This Row],[NPC]],'PROC517 Delist NPCs'!B:B,1,FALSE)),"No","Yes")</f>
        <v>No</v>
      </c>
      <c r="D3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4" s="27"/>
      <c r="F364" s="77" t="s">
        <v>96</v>
      </c>
      <c r="G364" s="78"/>
      <c r="H364" s="78"/>
      <c r="I364" s="79"/>
      <c r="J364" s="77" t="s">
        <v>97</v>
      </c>
      <c r="K364" s="79"/>
      <c r="L364" s="27" t="s">
        <v>1169</v>
      </c>
      <c r="M364" s="27" t="s">
        <v>1170</v>
      </c>
      <c r="N364" s="80"/>
      <c r="O364" s="27" t="s">
        <v>100</v>
      </c>
      <c r="P364" s="27" t="s">
        <v>299</v>
      </c>
      <c r="Q364" s="27" t="s">
        <v>108</v>
      </c>
      <c r="R364" s="27" t="s">
        <v>1167</v>
      </c>
      <c r="S364" s="27" t="s">
        <v>397</v>
      </c>
      <c r="T364" s="27" t="s">
        <v>1171</v>
      </c>
      <c r="U364" s="80"/>
    </row>
    <row r="365" spans="1:21" ht="13" thickBot="1">
      <c r="A365" s="27" t="s">
        <v>69</v>
      </c>
      <c r="B365" s="27" t="str">
        <f>IF(ISNA(VLOOKUP(Table3[[#This Row],[NPC]],#REF!,1,FALSE)),"No","Yes")</f>
        <v>Yes</v>
      </c>
      <c r="C365" s="27" t="str">
        <f>IF(ISNA(VLOOKUP(Table3[[#This Row],[NPC]],'PROC517 Delist NPCs'!B:B,1,FALSE)),"No","Yes")</f>
        <v>No</v>
      </c>
      <c r="D3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5" s="27"/>
      <c r="F365" s="77" t="s">
        <v>96</v>
      </c>
      <c r="G365" s="78"/>
      <c r="H365" s="78"/>
      <c r="I365" s="79"/>
      <c r="J365" s="77" t="s">
        <v>97</v>
      </c>
      <c r="K365" s="79"/>
      <c r="L365" s="27" t="s">
        <v>1172</v>
      </c>
      <c r="M365" s="27" t="s">
        <v>1173</v>
      </c>
      <c r="N365" s="80"/>
      <c r="O365" s="27" t="s">
        <v>100</v>
      </c>
      <c r="P365" s="27" t="s">
        <v>299</v>
      </c>
      <c r="Q365" s="27" t="s">
        <v>108</v>
      </c>
      <c r="R365" s="27" t="s">
        <v>1167</v>
      </c>
      <c r="S365" s="27" t="s">
        <v>397</v>
      </c>
      <c r="T365" s="27" t="s">
        <v>1174</v>
      </c>
      <c r="U365" s="80"/>
    </row>
    <row r="366" spans="1:21" ht="13" thickBot="1">
      <c r="A366" s="27" t="s">
        <v>69</v>
      </c>
      <c r="B366" s="27" t="str">
        <f>IF(ISNA(VLOOKUP(Table3[[#This Row],[NPC]],#REF!,1,FALSE)),"No","Yes")</f>
        <v>Yes</v>
      </c>
      <c r="C366" s="27" t="str">
        <f>IF(ISNA(VLOOKUP(Table3[[#This Row],[NPC]],'PROC517 Delist NPCs'!B:B,1,FALSE)),"No","Yes")</f>
        <v>No</v>
      </c>
      <c r="D3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6" s="27"/>
      <c r="F366" s="77" t="s">
        <v>96</v>
      </c>
      <c r="G366" s="78"/>
      <c r="H366" s="78"/>
      <c r="I366" s="79"/>
      <c r="J366" s="77" t="s">
        <v>97</v>
      </c>
      <c r="K366" s="79"/>
      <c r="L366" s="27" t="s">
        <v>1175</v>
      </c>
      <c r="M366" s="27" t="s">
        <v>1176</v>
      </c>
      <c r="N366" s="80"/>
      <c r="O366" s="27" t="s">
        <v>100</v>
      </c>
      <c r="P366" s="27" t="s">
        <v>131</v>
      </c>
      <c r="Q366" s="27" t="s">
        <v>108</v>
      </c>
      <c r="R366" s="27" t="s">
        <v>325</v>
      </c>
      <c r="S366" s="27" t="s">
        <v>301</v>
      </c>
      <c r="T366" s="27" t="s">
        <v>1177</v>
      </c>
      <c r="U366" s="80"/>
    </row>
    <row r="367" spans="1:21" ht="13" thickBot="1">
      <c r="A367" s="27" t="s">
        <v>69</v>
      </c>
      <c r="B367" s="27" t="str">
        <f>IF(ISNA(VLOOKUP(Table3[[#This Row],[NPC]],#REF!,1,FALSE)),"No","Yes")</f>
        <v>Yes</v>
      </c>
      <c r="C367" s="27" t="str">
        <f>IF(ISNA(VLOOKUP(Table3[[#This Row],[NPC]],'PROC517 Delist NPCs'!B:B,1,FALSE)),"No","Yes")</f>
        <v>No</v>
      </c>
      <c r="D3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7" s="27"/>
      <c r="F367" s="77" t="s">
        <v>96</v>
      </c>
      <c r="G367" s="78"/>
      <c r="H367" s="78"/>
      <c r="I367" s="79"/>
      <c r="J367" s="77" t="s">
        <v>97</v>
      </c>
      <c r="K367" s="79"/>
      <c r="L367" s="27" t="s">
        <v>1178</v>
      </c>
      <c r="M367" s="27" t="s">
        <v>1179</v>
      </c>
      <c r="N367" s="80"/>
      <c r="O367" s="27" t="s">
        <v>100</v>
      </c>
      <c r="P367" s="27" t="s">
        <v>131</v>
      </c>
      <c r="Q367" s="27" t="s">
        <v>108</v>
      </c>
      <c r="R367" s="27" t="s">
        <v>325</v>
      </c>
      <c r="S367" s="27" t="s">
        <v>301</v>
      </c>
      <c r="T367" s="27" t="s">
        <v>1177</v>
      </c>
      <c r="U367" s="80"/>
    </row>
    <row r="368" spans="1:21" ht="13" thickBot="1">
      <c r="A368" s="27" t="s">
        <v>69</v>
      </c>
      <c r="B368" s="27" t="str">
        <f>IF(ISNA(VLOOKUP(Table3[[#This Row],[NPC]],#REF!,1,FALSE)),"No","Yes")</f>
        <v>Yes</v>
      </c>
      <c r="C368" s="27" t="str">
        <f>IF(ISNA(VLOOKUP(Table3[[#This Row],[NPC]],'PROC517 Delist NPCs'!B:B,1,FALSE)),"No","Yes")</f>
        <v>No</v>
      </c>
      <c r="D3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8" s="27"/>
      <c r="F368" s="77" t="s">
        <v>96</v>
      </c>
      <c r="G368" s="78"/>
      <c r="H368" s="78"/>
      <c r="I368" s="79"/>
      <c r="J368" s="77" t="s">
        <v>97</v>
      </c>
      <c r="K368" s="79"/>
      <c r="L368" s="27" t="s">
        <v>1180</v>
      </c>
      <c r="M368" s="27" t="s">
        <v>1181</v>
      </c>
      <c r="N368" s="80"/>
      <c r="O368" s="27" t="s">
        <v>100</v>
      </c>
      <c r="P368" s="27" t="s">
        <v>131</v>
      </c>
      <c r="Q368" s="27" t="s">
        <v>132</v>
      </c>
      <c r="R368" s="27" t="s">
        <v>1182</v>
      </c>
      <c r="S368" s="27" t="s">
        <v>149</v>
      </c>
      <c r="T368" s="27" t="s">
        <v>1183</v>
      </c>
      <c r="U368" s="80"/>
    </row>
    <row r="369" spans="1:21" ht="13" hidden="1" thickBot="1">
      <c r="A369" s="27" t="s">
        <v>68</v>
      </c>
      <c r="B369" s="27" t="str">
        <f>IF(ISNA(VLOOKUP(Table3[[#This Row],[NPC]],#REF!,1,FALSE)),"No","Yes")</f>
        <v>Yes</v>
      </c>
      <c r="C369" s="27" t="str">
        <f>IF(ISNA(VLOOKUP(Table3[[#This Row],[NPC]],'PROC517 Delist NPCs'!B:B,1,FALSE)),"No","Yes")</f>
        <v>No</v>
      </c>
      <c r="D3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69" s="27"/>
      <c r="F369" s="77" t="s">
        <v>96</v>
      </c>
      <c r="G369" s="78"/>
      <c r="H369" s="78"/>
      <c r="I369" s="79"/>
      <c r="J369" s="77" t="s">
        <v>97</v>
      </c>
      <c r="K369" s="79"/>
      <c r="L369" s="27" t="s">
        <v>1184</v>
      </c>
      <c r="M369" s="27" t="s">
        <v>1185</v>
      </c>
      <c r="N369" s="80"/>
      <c r="O369" s="27" t="s">
        <v>100</v>
      </c>
      <c r="P369" s="27" t="s">
        <v>131</v>
      </c>
      <c r="Q369" s="27" t="s">
        <v>132</v>
      </c>
      <c r="R369" s="27" t="s">
        <v>239</v>
      </c>
      <c r="S369" s="27" t="s">
        <v>134</v>
      </c>
      <c r="T369" s="27" t="s">
        <v>1186</v>
      </c>
      <c r="U369" s="80"/>
    </row>
    <row r="370" spans="1:21" ht="13" thickBot="1">
      <c r="A370" s="27" t="s">
        <v>69</v>
      </c>
      <c r="B370" s="27" t="str">
        <f>IF(ISNA(VLOOKUP(Table3[[#This Row],[NPC]],#REF!,1,FALSE)),"No","Yes")</f>
        <v>Yes</v>
      </c>
      <c r="C370" s="27" t="str">
        <f>IF(ISNA(VLOOKUP(Table3[[#This Row],[NPC]],'PROC517 Delist NPCs'!B:B,1,FALSE)),"No","Yes")</f>
        <v>No</v>
      </c>
      <c r="D3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0" s="27"/>
      <c r="F370" s="77" t="s">
        <v>96</v>
      </c>
      <c r="G370" s="78"/>
      <c r="H370" s="78"/>
      <c r="I370" s="79"/>
      <c r="J370" s="77" t="s">
        <v>97</v>
      </c>
      <c r="K370" s="79"/>
      <c r="L370" s="27" t="s">
        <v>1187</v>
      </c>
      <c r="M370" s="27" t="s">
        <v>1188</v>
      </c>
      <c r="N370" s="80"/>
      <c r="O370" s="27" t="s">
        <v>100</v>
      </c>
      <c r="P370" s="27" t="s">
        <v>131</v>
      </c>
      <c r="Q370" s="27" t="s">
        <v>108</v>
      </c>
      <c r="R370" s="27" t="s">
        <v>573</v>
      </c>
      <c r="S370" s="27" t="s">
        <v>574</v>
      </c>
      <c r="T370" s="27" t="s">
        <v>592</v>
      </c>
      <c r="U370" s="80"/>
    </row>
    <row r="371" spans="1:21" ht="13" thickBot="1">
      <c r="A371" s="27" t="s">
        <v>69</v>
      </c>
      <c r="B371" s="27" t="str">
        <f>IF(ISNA(VLOOKUP(Table3[[#This Row],[NPC]],#REF!,1,FALSE)),"No","Yes")</f>
        <v>Yes</v>
      </c>
      <c r="C371" s="27" t="str">
        <f>IF(ISNA(VLOOKUP(Table3[[#This Row],[NPC]],'PROC517 Delist NPCs'!B:B,1,FALSE)),"No","Yes")</f>
        <v>No</v>
      </c>
      <c r="D3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1" s="27"/>
      <c r="F371" s="77" t="s">
        <v>96</v>
      </c>
      <c r="G371" s="78"/>
      <c r="H371" s="78"/>
      <c r="I371" s="79"/>
      <c r="J371" s="77" t="s">
        <v>97</v>
      </c>
      <c r="K371" s="79"/>
      <c r="L371" s="27" t="s">
        <v>1189</v>
      </c>
      <c r="M371" s="27" t="s">
        <v>1190</v>
      </c>
      <c r="N371" s="80"/>
      <c r="O371" s="27" t="s">
        <v>100</v>
      </c>
      <c r="P371" s="27" t="s">
        <v>131</v>
      </c>
      <c r="Q371" s="27" t="s">
        <v>108</v>
      </c>
      <c r="R371" s="27" t="s">
        <v>573</v>
      </c>
      <c r="S371" s="27" t="s">
        <v>574</v>
      </c>
      <c r="T371" s="27" t="s">
        <v>581</v>
      </c>
      <c r="U371" s="80"/>
    </row>
    <row r="372" spans="1:21" ht="13" thickBot="1">
      <c r="A372" s="27" t="s">
        <v>69</v>
      </c>
      <c r="B372" s="27" t="str">
        <f>IF(ISNA(VLOOKUP(Table3[[#This Row],[NPC]],#REF!,1,FALSE)),"No","Yes")</f>
        <v>Yes</v>
      </c>
      <c r="C372" s="27" t="str">
        <f>IF(ISNA(VLOOKUP(Table3[[#This Row],[NPC]],'PROC517 Delist NPCs'!B:B,1,FALSE)),"No","Yes")</f>
        <v>No</v>
      </c>
      <c r="D3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2" s="27"/>
      <c r="F372" s="77" t="s">
        <v>96</v>
      </c>
      <c r="G372" s="78"/>
      <c r="H372" s="78"/>
      <c r="I372" s="79"/>
      <c r="J372" s="77" t="s">
        <v>97</v>
      </c>
      <c r="K372" s="79"/>
      <c r="L372" s="27" t="s">
        <v>1191</v>
      </c>
      <c r="M372" s="27" t="s">
        <v>1192</v>
      </c>
      <c r="N372" s="80"/>
      <c r="O372" s="27" t="s">
        <v>100</v>
      </c>
      <c r="P372" s="27" t="s">
        <v>131</v>
      </c>
      <c r="Q372" s="27" t="s">
        <v>108</v>
      </c>
      <c r="R372" s="27" t="s">
        <v>573</v>
      </c>
      <c r="S372" s="27" t="s">
        <v>574</v>
      </c>
      <c r="T372" s="27" t="s">
        <v>1193</v>
      </c>
      <c r="U372" s="80"/>
    </row>
    <row r="373" spans="1:21" ht="13" thickBot="1">
      <c r="A373" s="27" t="s">
        <v>69</v>
      </c>
      <c r="B373" s="27" t="str">
        <f>IF(ISNA(VLOOKUP(Table3[[#This Row],[NPC]],#REF!,1,FALSE)),"No","Yes")</f>
        <v>Yes</v>
      </c>
      <c r="C373" s="27" t="str">
        <f>IF(ISNA(VLOOKUP(Table3[[#This Row],[NPC]],'PROC517 Delist NPCs'!B:B,1,FALSE)),"No","Yes")</f>
        <v>No</v>
      </c>
      <c r="D3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3" s="27"/>
      <c r="F373" s="77" t="s">
        <v>96</v>
      </c>
      <c r="G373" s="78"/>
      <c r="H373" s="78"/>
      <c r="I373" s="79"/>
      <c r="J373" s="77" t="s">
        <v>97</v>
      </c>
      <c r="K373" s="79"/>
      <c r="L373" s="27" t="s">
        <v>1194</v>
      </c>
      <c r="M373" s="27" t="s">
        <v>1195</v>
      </c>
      <c r="N373" s="80"/>
      <c r="O373" s="27" t="s">
        <v>100</v>
      </c>
      <c r="P373" s="27" t="s">
        <v>131</v>
      </c>
      <c r="Q373" s="27" t="s">
        <v>108</v>
      </c>
      <c r="R373" s="27" t="s">
        <v>573</v>
      </c>
      <c r="S373" s="27" t="s">
        <v>574</v>
      </c>
      <c r="T373" s="27" t="s">
        <v>1196</v>
      </c>
      <c r="U373" s="80"/>
    </row>
    <row r="374" spans="1:21" ht="13" thickBot="1">
      <c r="A374" s="27" t="s">
        <v>69</v>
      </c>
      <c r="B374" s="27" t="str">
        <f>IF(ISNA(VLOOKUP(Table3[[#This Row],[NPC]],#REF!,1,FALSE)),"No","Yes")</f>
        <v>Yes</v>
      </c>
      <c r="C374" s="27" t="str">
        <f>IF(ISNA(VLOOKUP(Table3[[#This Row],[NPC]],'PROC517 Delist NPCs'!B:B,1,FALSE)),"No","Yes")</f>
        <v>No</v>
      </c>
      <c r="D3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4" s="27"/>
      <c r="F374" s="77" t="s">
        <v>96</v>
      </c>
      <c r="G374" s="78"/>
      <c r="H374" s="78"/>
      <c r="I374" s="79"/>
      <c r="J374" s="77" t="s">
        <v>97</v>
      </c>
      <c r="K374" s="79"/>
      <c r="L374" s="27" t="s">
        <v>1197</v>
      </c>
      <c r="M374" s="27" t="s">
        <v>1198</v>
      </c>
      <c r="N374" s="80"/>
      <c r="O374" s="27" t="s">
        <v>100</v>
      </c>
      <c r="P374" s="27" t="s">
        <v>131</v>
      </c>
      <c r="Q374" s="27" t="s">
        <v>108</v>
      </c>
      <c r="R374" s="27" t="s">
        <v>413</v>
      </c>
      <c r="S374" s="27" t="s">
        <v>154</v>
      </c>
      <c r="T374" s="27" t="s">
        <v>485</v>
      </c>
      <c r="U374" s="80"/>
    </row>
    <row r="375" spans="1:21" ht="13" hidden="1" thickBot="1">
      <c r="A375" s="27" t="s">
        <v>68</v>
      </c>
      <c r="B375" s="27" t="str">
        <f>IF(ISNA(VLOOKUP(Table3[[#This Row],[NPC]],#REF!,1,FALSE)),"No","Yes")</f>
        <v>Yes</v>
      </c>
      <c r="C375" s="27" t="str">
        <f>IF(ISNA(VLOOKUP(Table3[[#This Row],[NPC]],'PROC517 Delist NPCs'!B:B,1,FALSE)),"No","Yes")</f>
        <v>No</v>
      </c>
      <c r="D3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5" s="27"/>
      <c r="F375" s="77" t="s">
        <v>96</v>
      </c>
      <c r="G375" s="78"/>
      <c r="H375" s="78"/>
      <c r="I375" s="79"/>
      <c r="J375" s="77" t="s">
        <v>97</v>
      </c>
      <c r="K375" s="79"/>
      <c r="L375" s="27" t="s">
        <v>1199</v>
      </c>
      <c r="M375" s="27" t="s">
        <v>1200</v>
      </c>
      <c r="N375" s="80"/>
      <c r="O375" s="27" t="s">
        <v>100</v>
      </c>
      <c r="P375" s="27" t="s">
        <v>731</v>
      </c>
      <c r="Q375" s="27" t="s">
        <v>108</v>
      </c>
      <c r="R375" s="27" t="s">
        <v>732</v>
      </c>
      <c r="S375" s="27" t="s">
        <v>574</v>
      </c>
      <c r="T375" s="27" t="s">
        <v>1201</v>
      </c>
      <c r="U375" s="80"/>
    </row>
    <row r="376" spans="1:21" ht="13" thickBot="1">
      <c r="A376" s="27" t="s">
        <v>69</v>
      </c>
      <c r="B376" s="27" t="str">
        <f>IF(ISNA(VLOOKUP(Table3[[#This Row],[NPC]],#REF!,1,FALSE)),"No","Yes")</f>
        <v>Yes</v>
      </c>
      <c r="C376" s="27" t="str">
        <f>IF(ISNA(VLOOKUP(Table3[[#This Row],[NPC]],'PROC517 Delist NPCs'!B:B,1,FALSE)),"No","Yes")</f>
        <v>No</v>
      </c>
      <c r="D3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6" s="27"/>
      <c r="F376" s="77" t="s">
        <v>96</v>
      </c>
      <c r="G376" s="78"/>
      <c r="H376" s="78"/>
      <c r="I376" s="79"/>
      <c r="J376" s="77" t="s">
        <v>97</v>
      </c>
      <c r="K376" s="79"/>
      <c r="L376" s="27" t="s">
        <v>1202</v>
      </c>
      <c r="M376" s="27" t="s">
        <v>1203</v>
      </c>
      <c r="N376" s="80"/>
      <c r="O376" s="27" t="s">
        <v>100</v>
      </c>
      <c r="P376" s="27" t="s">
        <v>252</v>
      </c>
      <c r="Q376" s="27" t="s">
        <v>108</v>
      </c>
      <c r="R376" s="27" t="s">
        <v>270</v>
      </c>
      <c r="S376" s="27" t="s">
        <v>245</v>
      </c>
      <c r="T376" s="27" t="s">
        <v>1204</v>
      </c>
      <c r="U376" s="80"/>
    </row>
    <row r="377" spans="1:21" ht="13" thickBot="1">
      <c r="A377" s="27" t="s">
        <v>69</v>
      </c>
      <c r="B377" s="27" t="str">
        <f>IF(ISNA(VLOOKUP(Table3[[#This Row],[NPC]],#REF!,1,FALSE)),"No","Yes")</f>
        <v>Yes</v>
      </c>
      <c r="C377" s="27" t="str">
        <f>IF(ISNA(VLOOKUP(Table3[[#This Row],[NPC]],'PROC517 Delist NPCs'!B:B,1,FALSE)),"No","Yes")</f>
        <v>No</v>
      </c>
      <c r="D3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7" s="27"/>
      <c r="F377" s="77" t="s">
        <v>96</v>
      </c>
      <c r="G377" s="78"/>
      <c r="H377" s="78"/>
      <c r="I377" s="79"/>
      <c r="J377" s="77" t="s">
        <v>97</v>
      </c>
      <c r="K377" s="79"/>
      <c r="L377" s="27" t="s">
        <v>1205</v>
      </c>
      <c r="M377" s="27" t="s">
        <v>1206</v>
      </c>
      <c r="N377" s="80"/>
      <c r="O377" s="27" t="s">
        <v>100</v>
      </c>
      <c r="P377" s="27" t="s">
        <v>252</v>
      </c>
      <c r="Q377" s="27" t="s">
        <v>108</v>
      </c>
      <c r="R377" s="27" t="s">
        <v>270</v>
      </c>
      <c r="S377" s="27" t="s">
        <v>245</v>
      </c>
      <c r="T377" s="27" t="s">
        <v>1207</v>
      </c>
      <c r="U377" s="80"/>
    </row>
    <row r="378" spans="1:21" ht="13" thickBot="1">
      <c r="A378" s="27" t="s">
        <v>69</v>
      </c>
      <c r="B378" s="27" t="str">
        <f>IF(ISNA(VLOOKUP(Table3[[#This Row],[NPC]],#REF!,1,FALSE)),"No","Yes")</f>
        <v>Yes</v>
      </c>
      <c r="C378" s="27" t="str">
        <f>IF(ISNA(VLOOKUP(Table3[[#This Row],[NPC]],'PROC517 Delist NPCs'!B:B,1,FALSE)),"No","Yes")</f>
        <v>No</v>
      </c>
      <c r="D3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8" s="27"/>
      <c r="F378" s="77" t="s">
        <v>96</v>
      </c>
      <c r="G378" s="78"/>
      <c r="H378" s="78"/>
      <c r="I378" s="79"/>
      <c r="J378" s="77" t="s">
        <v>97</v>
      </c>
      <c r="K378" s="79"/>
      <c r="L378" s="27" t="s">
        <v>1208</v>
      </c>
      <c r="M378" s="27" t="s">
        <v>1209</v>
      </c>
      <c r="N378" s="80"/>
      <c r="O378" s="27" t="s">
        <v>100</v>
      </c>
      <c r="P378" s="27" t="s">
        <v>252</v>
      </c>
      <c r="Q378" s="27" t="s">
        <v>108</v>
      </c>
      <c r="R378" s="27" t="s">
        <v>270</v>
      </c>
      <c r="S378" s="27" t="s">
        <v>245</v>
      </c>
      <c r="T378" s="27" t="s">
        <v>1210</v>
      </c>
      <c r="U378" s="80"/>
    </row>
    <row r="379" spans="1:21" ht="13" thickBot="1">
      <c r="A379" s="27" t="s">
        <v>69</v>
      </c>
      <c r="B379" s="27" t="str">
        <f>IF(ISNA(VLOOKUP(Table3[[#This Row],[NPC]],#REF!,1,FALSE)),"No","Yes")</f>
        <v>Yes</v>
      </c>
      <c r="C379" s="27" t="str">
        <f>IF(ISNA(VLOOKUP(Table3[[#This Row],[NPC]],'PROC517 Delist NPCs'!B:B,1,FALSE)),"No","Yes")</f>
        <v>No</v>
      </c>
      <c r="D3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79" s="27"/>
      <c r="F379" s="77" t="s">
        <v>96</v>
      </c>
      <c r="G379" s="78"/>
      <c r="H379" s="78"/>
      <c r="I379" s="79"/>
      <c r="J379" s="77" t="s">
        <v>97</v>
      </c>
      <c r="K379" s="79"/>
      <c r="L379" s="27" t="s">
        <v>1211</v>
      </c>
      <c r="M379" s="27" t="s">
        <v>1212</v>
      </c>
      <c r="N379" s="80"/>
      <c r="O379" s="27" t="s">
        <v>100</v>
      </c>
      <c r="P379" s="27" t="s">
        <v>1213</v>
      </c>
      <c r="Q379" s="27" t="s">
        <v>132</v>
      </c>
      <c r="R379" s="27" t="s">
        <v>1214</v>
      </c>
      <c r="S379" s="27" t="s">
        <v>149</v>
      </c>
      <c r="T379" s="27" t="s">
        <v>1215</v>
      </c>
      <c r="U379" s="80"/>
    </row>
    <row r="380" spans="1:21" ht="13" thickBot="1">
      <c r="A380" s="27" t="s">
        <v>69</v>
      </c>
      <c r="B380" s="27" t="str">
        <f>IF(ISNA(VLOOKUP(Table3[[#This Row],[NPC]],#REF!,1,FALSE)),"No","Yes")</f>
        <v>Yes</v>
      </c>
      <c r="C380" s="27" t="str">
        <f>IF(ISNA(VLOOKUP(Table3[[#This Row],[NPC]],'PROC517 Delist NPCs'!B:B,1,FALSE)),"No","Yes")</f>
        <v>No</v>
      </c>
      <c r="D3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0" s="27"/>
      <c r="F380" s="77" t="s">
        <v>96</v>
      </c>
      <c r="G380" s="78"/>
      <c r="H380" s="78"/>
      <c r="I380" s="79"/>
      <c r="J380" s="77" t="s">
        <v>97</v>
      </c>
      <c r="K380" s="79"/>
      <c r="L380" s="27" t="s">
        <v>1216</v>
      </c>
      <c r="M380" s="27" t="s">
        <v>1217</v>
      </c>
      <c r="N380" s="80"/>
      <c r="O380" s="27" t="s">
        <v>100</v>
      </c>
      <c r="P380" s="27" t="s">
        <v>1213</v>
      </c>
      <c r="Q380" s="27" t="s">
        <v>132</v>
      </c>
      <c r="R380" s="27" t="s">
        <v>1214</v>
      </c>
      <c r="S380" s="27" t="s">
        <v>149</v>
      </c>
      <c r="T380" s="27" t="s">
        <v>1218</v>
      </c>
      <c r="U380" s="80"/>
    </row>
    <row r="381" spans="1:21" ht="13" thickBot="1">
      <c r="A381" s="27" t="s">
        <v>69</v>
      </c>
      <c r="B381" s="27" t="str">
        <f>IF(ISNA(VLOOKUP(Table3[[#This Row],[NPC]],#REF!,1,FALSE)),"No","Yes")</f>
        <v>Yes</v>
      </c>
      <c r="C381" s="27" t="str">
        <f>IF(ISNA(VLOOKUP(Table3[[#This Row],[NPC]],'PROC517 Delist NPCs'!B:B,1,FALSE)),"No","Yes")</f>
        <v>No</v>
      </c>
      <c r="D3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1" s="27"/>
      <c r="F381" s="77" t="s">
        <v>96</v>
      </c>
      <c r="G381" s="78"/>
      <c r="H381" s="78"/>
      <c r="I381" s="79"/>
      <c r="J381" s="77" t="s">
        <v>97</v>
      </c>
      <c r="K381" s="79"/>
      <c r="L381" s="27" t="s">
        <v>1219</v>
      </c>
      <c r="M381" s="27" t="s">
        <v>1220</v>
      </c>
      <c r="N381" s="80"/>
      <c r="O381" s="27" t="s">
        <v>100</v>
      </c>
      <c r="P381" s="27" t="s">
        <v>1213</v>
      </c>
      <c r="Q381" s="27" t="s">
        <v>132</v>
      </c>
      <c r="R381" s="27" t="s">
        <v>1214</v>
      </c>
      <c r="S381" s="27" t="s">
        <v>149</v>
      </c>
      <c r="T381" s="27" t="s">
        <v>1221</v>
      </c>
      <c r="U381" s="80"/>
    </row>
    <row r="382" spans="1:21" ht="13" thickBot="1">
      <c r="A382" s="27" t="s">
        <v>69</v>
      </c>
      <c r="B382" s="27" t="str">
        <f>IF(ISNA(VLOOKUP(Table3[[#This Row],[NPC]],#REF!,1,FALSE)),"No","Yes")</f>
        <v>Yes</v>
      </c>
      <c r="C382" s="27" t="str">
        <f>IF(ISNA(VLOOKUP(Table3[[#This Row],[NPC]],'PROC517 Delist NPCs'!B:B,1,FALSE)),"No","Yes")</f>
        <v>No</v>
      </c>
      <c r="D3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2" s="27"/>
      <c r="F382" s="77" t="s">
        <v>96</v>
      </c>
      <c r="G382" s="78"/>
      <c r="H382" s="78"/>
      <c r="I382" s="79"/>
      <c r="J382" s="77" t="s">
        <v>97</v>
      </c>
      <c r="K382" s="79"/>
      <c r="L382" s="27" t="s">
        <v>1222</v>
      </c>
      <c r="M382" s="27" t="s">
        <v>1223</v>
      </c>
      <c r="N382" s="80"/>
      <c r="O382" s="27" t="s">
        <v>100</v>
      </c>
      <c r="P382" s="27" t="s">
        <v>1213</v>
      </c>
      <c r="Q382" s="27" t="s">
        <v>132</v>
      </c>
      <c r="R382" s="27" t="s">
        <v>1214</v>
      </c>
      <c r="S382" s="27" t="s">
        <v>149</v>
      </c>
      <c r="T382" s="27" t="s">
        <v>1224</v>
      </c>
      <c r="U382" s="80"/>
    </row>
    <row r="383" spans="1:21" ht="13" thickBot="1">
      <c r="A383" s="27" t="s">
        <v>69</v>
      </c>
      <c r="B383" s="27" t="str">
        <f>IF(ISNA(VLOOKUP(Table3[[#This Row],[NPC]],#REF!,1,FALSE)),"No","Yes")</f>
        <v>Yes</v>
      </c>
      <c r="C383" s="27" t="str">
        <f>IF(ISNA(VLOOKUP(Table3[[#This Row],[NPC]],'PROC517 Delist NPCs'!B:B,1,FALSE)),"No","Yes")</f>
        <v>No</v>
      </c>
      <c r="D3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3" s="27"/>
      <c r="F383" s="77" t="s">
        <v>96</v>
      </c>
      <c r="G383" s="78"/>
      <c r="H383" s="78"/>
      <c r="I383" s="79"/>
      <c r="J383" s="77" t="s">
        <v>97</v>
      </c>
      <c r="K383" s="79"/>
      <c r="L383" s="27" t="s">
        <v>1225</v>
      </c>
      <c r="M383" s="27" t="s">
        <v>1226</v>
      </c>
      <c r="N383" s="80"/>
      <c r="O383" s="27" t="s">
        <v>100</v>
      </c>
      <c r="P383" s="27" t="s">
        <v>1213</v>
      </c>
      <c r="Q383" s="27" t="s">
        <v>132</v>
      </c>
      <c r="R383" s="27" t="s">
        <v>1214</v>
      </c>
      <c r="S383" s="27" t="s">
        <v>149</v>
      </c>
      <c r="T383" s="27" t="s">
        <v>1227</v>
      </c>
      <c r="U383" s="80"/>
    </row>
    <row r="384" spans="1:21" ht="13" thickBot="1">
      <c r="A384" s="27" t="s">
        <v>69</v>
      </c>
      <c r="B384" s="27" t="str">
        <f>IF(ISNA(VLOOKUP(Table3[[#This Row],[NPC]],#REF!,1,FALSE)),"No","Yes")</f>
        <v>Yes</v>
      </c>
      <c r="C384" s="27" t="str">
        <f>IF(ISNA(VLOOKUP(Table3[[#This Row],[NPC]],'PROC517 Delist NPCs'!B:B,1,FALSE)),"No","Yes")</f>
        <v>No</v>
      </c>
      <c r="D3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4" s="27"/>
      <c r="F384" s="77" t="s">
        <v>96</v>
      </c>
      <c r="G384" s="78"/>
      <c r="H384" s="78"/>
      <c r="I384" s="79"/>
      <c r="J384" s="77" t="s">
        <v>97</v>
      </c>
      <c r="K384" s="79"/>
      <c r="L384" s="27" t="s">
        <v>1228</v>
      </c>
      <c r="M384" s="27" t="s">
        <v>1229</v>
      </c>
      <c r="N384" s="80"/>
      <c r="O384" s="27" t="s">
        <v>100</v>
      </c>
      <c r="P384" s="27" t="s">
        <v>1213</v>
      </c>
      <c r="Q384" s="27" t="s">
        <v>132</v>
      </c>
      <c r="R384" s="27" t="s">
        <v>1214</v>
      </c>
      <c r="S384" s="27" t="s">
        <v>149</v>
      </c>
      <c r="T384" s="27" t="s">
        <v>1230</v>
      </c>
      <c r="U384" s="80"/>
    </row>
    <row r="385" spans="1:21" ht="13" thickBot="1">
      <c r="A385" s="27" t="s">
        <v>69</v>
      </c>
      <c r="B385" s="27" t="str">
        <f>IF(ISNA(VLOOKUP(Table3[[#This Row],[NPC]],#REF!,1,FALSE)),"No","Yes")</f>
        <v>Yes</v>
      </c>
      <c r="C385" s="27" t="str">
        <f>IF(ISNA(VLOOKUP(Table3[[#This Row],[NPC]],'PROC517 Delist NPCs'!B:B,1,FALSE)),"No","Yes")</f>
        <v>No</v>
      </c>
      <c r="D3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5" s="27"/>
      <c r="F385" s="77" t="s">
        <v>96</v>
      </c>
      <c r="G385" s="78"/>
      <c r="H385" s="78"/>
      <c r="I385" s="79"/>
      <c r="J385" s="77" t="s">
        <v>97</v>
      </c>
      <c r="K385" s="79"/>
      <c r="L385" s="27" t="s">
        <v>1231</v>
      </c>
      <c r="M385" s="27" t="s">
        <v>1232</v>
      </c>
      <c r="N385" s="80"/>
      <c r="O385" s="27" t="s">
        <v>100</v>
      </c>
      <c r="P385" s="27" t="s">
        <v>1213</v>
      </c>
      <c r="Q385" s="27" t="s">
        <v>132</v>
      </c>
      <c r="R385" s="27" t="s">
        <v>1214</v>
      </c>
      <c r="S385" s="27" t="s">
        <v>1233</v>
      </c>
      <c r="T385" s="27" t="s">
        <v>1234</v>
      </c>
      <c r="U385" s="80"/>
    </row>
    <row r="386" spans="1:21" ht="13" thickBot="1">
      <c r="A386" s="27" t="s">
        <v>69</v>
      </c>
      <c r="B386" s="27" t="str">
        <f>IF(ISNA(VLOOKUP(Table3[[#This Row],[NPC]],#REF!,1,FALSE)),"No","Yes")</f>
        <v>Yes</v>
      </c>
      <c r="C386" s="27" t="str">
        <f>IF(ISNA(VLOOKUP(Table3[[#This Row],[NPC]],'PROC517 Delist NPCs'!B:B,1,FALSE)),"No","Yes")</f>
        <v>No</v>
      </c>
      <c r="D3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6" s="27"/>
      <c r="F386" s="77" t="s">
        <v>96</v>
      </c>
      <c r="G386" s="78"/>
      <c r="H386" s="78"/>
      <c r="I386" s="79"/>
      <c r="J386" s="77" t="s">
        <v>97</v>
      </c>
      <c r="K386" s="79"/>
      <c r="L386" s="27" t="s">
        <v>1235</v>
      </c>
      <c r="M386" s="27" t="s">
        <v>1236</v>
      </c>
      <c r="N386" s="80"/>
      <c r="O386" s="27" t="s">
        <v>100</v>
      </c>
      <c r="P386" s="27" t="s">
        <v>1213</v>
      </c>
      <c r="Q386" s="27" t="s">
        <v>108</v>
      </c>
      <c r="R386" s="27" t="s">
        <v>1237</v>
      </c>
      <c r="S386" s="27" t="s">
        <v>574</v>
      </c>
      <c r="T386" s="27" t="s">
        <v>584</v>
      </c>
      <c r="U386" s="80"/>
    </row>
    <row r="387" spans="1:21" ht="13" thickBot="1">
      <c r="A387" s="27" t="s">
        <v>69</v>
      </c>
      <c r="B387" s="27" t="str">
        <f>IF(ISNA(VLOOKUP(Table3[[#This Row],[NPC]],#REF!,1,FALSE)),"No","Yes")</f>
        <v>Yes</v>
      </c>
      <c r="C387" s="27" t="str">
        <f>IF(ISNA(VLOOKUP(Table3[[#This Row],[NPC]],'PROC517 Delist NPCs'!B:B,1,FALSE)),"No","Yes")</f>
        <v>No</v>
      </c>
      <c r="D3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7" s="27"/>
      <c r="F387" s="77" t="s">
        <v>96</v>
      </c>
      <c r="G387" s="78"/>
      <c r="H387" s="78"/>
      <c r="I387" s="79"/>
      <c r="J387" s="77" t="s">
        <v>97</v>
      </c>
      <c r="K387" s="79"/>
      <c r="L387" s="27" t="s">
        <v>1238</v>
      </c>
      <c r="M387" s="27" t="s">
        <v>1239</v>
      </c>
      <c r="N387" s="80"/>
      <c r="O387" s="27" t="s">
        <v>100</v>
      </c>
      <c r="P387" s="27" t="s">
        <v>1213</v>
      </c>
      <c r="Q387" s="27" t="s">
        <v>108</v>
      </c>
      <c r="R387" s="27" t="s">
        <v>1237</v>
      </c>
      <c r="S387" s="27" t="s">
        <v>574</v>
      </c>
      <c r="T387" s="27" t="s">
        <v>578</v>
      </c>
      <c r="U387" s="80"/>
    </row>
    <row r="388" spans="1:21" ht="13" thickBot="1">
      <c r="A388" s="27" t="s">
        <v>69</v>
      </c>
      <c r="B388" s="27" t="str">
        <f>IF(ISNA(VLOOKUP(Table3[[#This Row],[NPC]],#REF!,1,FALSE)),"No","Yes")</f>
        <v>Yes</v>
      </c>
      <c r="C388" s="27" t="str">
        <f>IF(ISNA(VLOOKUP(Table3[[#This Row],[NPC]],'PROC517 Delist NPCs'!B:B,1,FALSE)),"No","Yes")</f>
        <v>No</v>
      </c>
      <c r="D3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8" s="27"/>
      <c r="F388" s="77" t="s">
        <v>96</v>
      </c>
      <c r="G388" s="78"/>
      <c r="H388" s="78"/>
      <c r="I388" s="79"/>
      <c r="J388" s="77" t="s">
        <v>97</v>
      </c>
      <c r="K388" s="79"/>
      <c r="L388" s="27" t="s">
        <v>1240</v>
      </c>
      <c r="M388" s="27" t="s">
        <v>1241</v>
      </c>
      <c r="N388" s="80"/>
      <c r="O388" s="27" t="s">
        <v>100</v>
      </c>
      <c r="P388" s="27" t="s">
        <v>1213</v>
      </c>
      <c r="Q388" s="27" t="s">
        <v>108</v>
      </c>
      <c r="R388" s="27" t="s">
        <v>1237</v>
      </c>
      <c r="S388" s="27" t="s">
        <v>574</v>
      </c>
      <c r="T388" s="27" t="s">
        <v>1242</v>
      </c>
      <c r="U388" s="80"/>
    </row>
    <row r="389" spans="1:21" ht="13" thickBot="1">
      <c r="A389" s="27" t="s">
        <v>69</v>
      </c>
      <c r="B389" s="27" t="str">
        <f>IF(ISNA(VLOOKUP(Table3[[#This Row],[NPC]],#REF!,1,FALSE)),"No","Yes")</f>
        <v>Yes</v>
      </c>
      <c r="C389" s="27" t="str">
        <f>IF(ISNA(VLOOKUP(Table3[[#This Row],[NPC]],'PROC517 Delist NPCs'!B:B,1,FALSE)),"No","Yes")</f>
        <v>No</v>
      </c>
      <c r="D3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89" s="27"/>
      <c r="F389" s="77" t="s">
        <v>96</v>
      </c>
      <c r="G389" s="78"/>
      <c r="H389" s="78"/>
      <c r="I389" s="79"/>
      <c r="J389" s="77" t="s">
        <v>97</v>
      </c>
      <c r="K389" s="79"/>
      <c r="L389" s="27" t="s">
        <v>1243</v>
      </c>
      <c r="M389" s="27" t="s">
        <v>1244</v>
      </c>
      <c r="N389" s="80"/>
      <c r="O389" s="27" t="s">
        <v>100</v>
      </c>
      <c r="P389" s="27" t="s">
        <v>1213</v>
      </c>
      <c r="Q389" s="27" t="s">
        <v>108</v>
      </c>
      <c r="R389" s="27" t="s">
        <v>1237</v>
      </c>
      <c r="S389" s="27" t="s">
        <v>574</v>
      </c>
      <c r="T389" s="27" t="s">
        <v>575</v>
      </c>
      <c r="U389" s="80"/>
    </row>
    <row r="390" spans="1:21" ht="13" thickBot="1">
      <c r="A390" s="27" t="s">
        <v>69</v>
      </c>
      <c r="B390" s="27" t="str">
        <f>IF(ISNA(VLOOKUP(Table3[[#This Row],[NPC]],#REF!,1,FALSE)),"No","Yes")</f>
        <v>Yes</v>
      </c>
      <c r="C390" s="27" t="str">
        <f>IF(ISNA(VLOOKUP(Table3[[#This Row],[NPC]],'PROC517 Delist NPCs'!B:B,1,FALSE)),"No","Yes")</f>
        <v>No</v>
      </c>
      <c r="D3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0" s="27"/>
      <c r="F390" s="77" t="s">
        <v>96</v>
      </c>
      <c r="G390" s="78"/>
      <c r="H390" s="78"/>
      <c r="I390" s="79"/>
      <c r="J390" s="77" t="s">
        <v>97</v>
      </c>
      <c r="K390" s="79"/>
      <c r="L390" s="27" t="s">
        <v>1245</v>
      </c>
      <c r="M390" s="27" t="s">
        <v>1246</v>
      </c>
      <c r="N390" s="80"/>
      <c r="O390" s="27" t="s">
        <v>100</v>
      </c>
      <c r="P390" s="27" t="s">
        <v>1213</v>
      </c>
      <c r="Q390" s="27" t="s">
        <v>108</v>
      </c>
      <c r="R390" s="27" t="s">
        <v>1237</v>
      </c>
      <c r="S390" s="27" t="s">
        <v>574</v>
      </c>
      <c r="T390" s="27" t="s">
        <v>1247</v>
      </c>
      <c r="U390" s="80"/>
    </row>
    <row r="391" spans="1:21" ht="13" thickBot="1">
      <c r="A391" s="27" t="s">
        <v>69</v>
      </c>
      <c r="B391" s="27" t="str">
        <f>IF(ISNA(VLOOKUP(Table3[[#This Row],[NPC]],#REF!,1,FALSE)),"No","Yes")</f>
        <v>Yes</v>
      </c>
      <c r="C391" s="27" t="str">
        <f>IF(ISNA(VLOOKUP(Table3[[#This Row],[NPC]],'PROC517 Delist NPCs'!B:B,1,FALSE)),"No","Yes")</f>
        <v>No</v>
      </c>
      <c r="D3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1" s="27"/>
      <c r="F391" s="77" t="s">
        <v>96</v>
      </c>
      <c r="G391" s="78"/>
      <c r="H391" s="78"/>
      <c r="I391" s="79"/>
      <c r="J391" s="77" t="s">
        <v>97</v>
      </c>
      <c r="K391" s="79"/>
      <c r="L391" s="27" t="s">
        <v>1248</v>
      </c>
      <c r="M391" s="27" t="s">
        <v>1249</v>
      </c>
      <c r="N391" s="80"/>
      <c r="O391" s="27" t="s">
        <v>100</v>
      </c>
      <c r="P391" s="27" t="s">
        <v>1213</v>
      </c>
      <c r="Q391" s="27" t="s">
        <v>108</v>
      </c>
      <c r="R391" s="27" t="s">
        <v>1237</v>
      </c>
      <c r="S391" s="27" t="s">
        <v>574</v>
      </c>
      <c r="T391" s="27" t="s">
        <v>1250</v>
      </c>
      <c r="U391" s="80"/>
    </row>
    <row r="392" spans="1:21" ht="13" thickBot="1">
      <c r="A392" s="27" t="s">
        <v>69</v>
      </c>
      <c r="B392" s="27" t="str">
        <f>IF(ISNA(VLOOKUP(Table3[[#This Row],[NPC]],#REF!,1,FALSE)),"No","Yes")</f>
        <v>Yes</v>
      </c>
      <c r="C392" s="27" t="str">
        <f>IF(ISNA(VLOOKUP(Table3[[#This Row],[NPC]],'PROC517 Delist NPCs'!B:B,1,FALSE)),"No","Yes")</f>
        <v>No</v>
      </c>
      <c r="D3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2" s="27"/>
      <c r="F392" s="77" t="s">
        <v>96</v>
      </c>
      <c r="G392" s="78"/>
      <c r="H392" s="78"/>
      <c r="I392" s="79"/>
      <c r="J392" s="77" t="s">
        <v>97</v>
      </c>
      <c r="K392" s="79"/>
      <c r="L392" s="27" t="s">
        <v>1251</v>
      </c>
      <c r="M392" s="27" t="s">
        <v>1252</v>
      </c>
      <c r="N392" s="80"/>
      <c r="O392" s="27" t="s">
        <v>100</v>
      </c>
      <c r="P392" s="27" t="s">
        <v>1213</v>
      </c>
      <c r="Q392" s="27" t="s">
        <v>108</v>
      </c>
      <c r="R392" s="27" t="s">
        <v>1237</v>
      </c>
      <c r="S392" s="27" t="s">
        <v>574</v>
      </c>
      <c r="T392" s="27" t="s">
        <v>1253</v>
      </c>
      <c r="U392" s="80"/>
    </row>
    <row r="393" spans="1:21" ht="13" thickBot="1">
      <c r="A393" s="27" t="s">
        <v>69</v>
      </c>
      <c r="B393" s="27" t="str">
        <f>IF(ISNA(VLOOKUP(Table3[[#This Row],[NPC]],#REF!,1,FALSE)),"No","Yes")</f>
        <v>Yes</v>
      </c>
      <c r="C393" s="27" t="str">
        <f>IF(ISNA(VLOOKUP(Table3[[#This Row],[NPC]],'PROC517 Delist NPCs'!B:B,1,FALSE)),"No","Yes")</f>
        <v>No</v>
      </c>
      <c r="D3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3" s="27"/>
      <c r="F393" s="77" t="s">
        <v>96</v>
      </c>
      <c r="G393" s="78"/>
      <c r="H393" s="78"/>
      <c r="I393" s="79"/>
      <c r="J393" s="77" t="s">
        <v>97</v>
      </c>
      <c r="K393" s="79"/>
      <c r="L393" s="27" t="s">
        <v>1254</v>
      </c>
      <c r="M393" s="27" t="s">
        <v>1255</v>
      </c>
      <c r="N393" s="80"/>
      <c r="O393" s="27" t="s">
        <v>100</v>
      </c>
      <c r="P393" s="27" t="s">
        <v>1213</v>
      </c>
      <c r="Q393" s="27" t="s">
        <v>108</v>
      </c>
      <c r="R393" s="27" t="s">
        <v>1237</v>
      </c>
      <c r="S393" s="27" t="s">
        <v>574</v>
      </c>
      <c r="T393" s="27" t="s">
        <v>587</v>
      </c>
      <c r="U393" s="80"/>
    </row>
    <row r="394" spans="1:21" ht="13" thickBot="1">
      <c r="A394" s="27" t="s">
        <v>69</v>
      </c>
      <c r="B394" s="27" t="str">
        <f>IF(ISNA(VLOOKUP(Table3[[#This Row],[NPC]],#REF!,1,FALSE)),"No","Yes")</f>
        <v>Yes</v>
      </c>
      <c r="C394" s="27" t="str">
        <f>IF(ISNA(VLOOKUP(Table3[[#This Row],[NPC]],'PROC517 Delist NPCs'!B:B,1,FALSE)),"No","Yes")</f>
        <v>No</v>
      </c>
      <c r="D3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4" s="27"/>
      <c r="F394" s="77" t="s">
        <v>96</v>
      </c>
      <c r="G394" s="78"/>
      <c r="H394" s="78"/>
      <c r="I394" s="79"/>
      <c r="J394" s="77" t="s">
        <v>97</v>
      </c>
      <c r="K394" s="79"/>
      <c r="L394" s="27" t="s">
        <v>1256</v>
      </c>
      <c r="M394" s="27" t="s">
        <v>1257</v>
      </c>
      <c r="N394" s="80"/>
      <c r="O394" s="27" t="s">
        <v>100</v>
      </c>
      <c r="P394" s="27" t="s">
        <v>1213</v>
      </c>
      <c r="Q394" s="27" t="s">
        <v>108</v>
      </c>
      <c r="R394" s="27" t="s">
        <v>1237</v>
      </c>
      <c r="S394" s="27" t="s">
        <v>574</v>
      </c>
      <c r="T394" s="27" t="s">
        <v>1253</v>
      </c>
      <c r="U394" s="80"/>
    </row>
    <row r="395" spans="1:21" ht="13" thickBot="1">
      <c r="A395" s="27" t="s">
        <v>69</v>
      </c>
      <c r="B395" s="27" t="str">
        <f>IF(ISNA(VLOOKUP(Table3[[#This Row],[NPC]],#REF!,1,FALSE)),"No","Yes")</f>
        <v>Yes</v>
      </c>
      <c r="C395" s="27" t="str">
        <f>IF(ISNA(VLOOKUP(Table3[[#This Row],[NPC]],'PROC517 Delist NPCs'!B:B,1,FALSE)),"No","Yes")</f>
        <v>No</v>
      </c>
      <c r="D3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5" s="27"/>
      <c r="F395" s="77" t="s">
        <v>96</v>
      </c>
      <c r="G395" s="78"/>
      <c r="H395" s="78"/>
      <c r="I395" s="79"/>
      <c r="J395" s="77" t="s">
        <v>97</v>
      </c>
      <c r="K395" s="79"/>
      <c r="L395" s="27" t="s">
        <v>1258</v>
      </c>
      <c r="M395" s="27" t="s">
        <v>1259</v>
      </c>
      <c r="N395" s="80"/>
      <c r="O395" s="27" t="s">
        <v>100</v>
      </c>
      <c r="P395" s="27" t="s">
        <v>1213</v>
      </c>
      <c r="Q395" s="27" t="s">
        <v>108</v>
      </c>
      <c r="R395" s="27" t="s">
        <v>1237</v>
      </c>
      <c r="S395" s="27" t="s">
        <v>574</v>
      </c>
      <c r="T395" s="27" t="s">
        <v>587</v>
      </c>
      <c r="U395" s="80"/>
    </row>
    <row r="396" spans="1:21" ht="13" thickBot="1">
      <c r="A396" s="27" t="s">
        <v>69</v>
      </c>
      <c r="B396" s="27" t="str">
        <f>IF(ISNA(VLOOKUP(Table3[[#This Row],[NPC]],#REF!,1,FALSE)),"No","Yes")</f>
        <v>Yes</v>
      </c>
      <c r="C396" s="27" t="str">
        <f>IF(ISNA(VLOOKUP(Table3[[#This Row],[NPC]],'PROC517 Delist NPCs'!B:B,1,FALSE)),"No","Yes")</f>
        <v>No</v>
      </c>
      <c r="D3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6" s="27"/>
      <c r="F396" s="77" t="s">
        <v>96</v>
      </c>
      <c r="G396" s="78"/>
      <c r="H396" s="78"/>
      <c r="I396" s="79"/>
      <c r="J396" s="77" t="s">
        <v>97</v>
      </c>
      <c r="K396" s="79"/>
      <c r="L396" s="27" t="s">
        <v>1260</v>
      </c>
      <c r="M396" s="27" t="s">
        <v>1261</v>
      </c>
      <c r="N396" s="80"/>
      <c r="O396" s="27" t="s">
        <v>100</v>
      </c>
      <c r="P396" s="27" t="s">
        <v>113</v>
      </c>
      <c r="Q396" s="27" t="s">
        <v>108</v>
      </c>
      <c r="R396" s="27" t="s">
        <v>719</v>
      </c>
      <c r="S396" s="27" t="s">
        <v>574</v>
      </c>
      <c r="T396" s="27" t="s">
        <v>1262</v>
      </c>
      <c r="U396" s="80"/>
    </row>
    <row r="397" spans="1:21" ht="13" thickBot="1">
      <c r="A397" s="27" t="s">
        <v>69</v>
      </c>
      <c r="B397" s="27" t="str">
        <f>IF(ISNA(VLOOKUP(Table3[[#This Row],[NPC]],#REF!,1,FALSE)),"No","Yes")</f>
        <v>Yes</v>
      </c>
      <c r="C397" s="27" t="str">
        <f>IF(ISNA(VLOOKUP(Table3[[#This Row],[NPC]],'PROC517 Delist NPCs'!B:B,1,FALSE)),"No","Yes")</f>
        <v>No</v>
      </c>
      <c r="D3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7" s="27"/>
      <c r="F397" s="77" t="s">
        <v>96</v>
      </c>
      <c r="G397" s="78"/>
      <c r="H397" s="78"/>
      <c r="I397" s="79"/>
      <c r="J397" s="77" t="s">
        <v>97</v>
      </c>
      <c r="K397" s="79"/>
      <c r="L397" s="27" t="s">
        <v>1263</v>
      </c>
      <c r="M397" s="27" t="s">
        <v>1264</v>
      </c>
      <c r="N397" s="80"/>
      <c r="O397" s="27" t="s">
        <v>100</v>
      </c>
      <c r="P397" s="27" t="s">
        <v>113</v>
      </c>
      <c r="Q397" s="27" t="s">
        <v>108</v>
      </c>
      <c r="R397" s="27" t="s">
        <v>719</v>
      </c>
      <c r="S397" s="27" t="s">
        <v>574</v>
      </c>
      <c r="T397" s="27" t="s">
        <v>1265</v>
      </c>
      <c r="U397" s="80"/>
    </row>
    <row r="398" spans="1:21" ht="13" thickBot="1">
      <c r="A398" s="27" t="s">
        <v>69</v>
      </c>
      <c r="B398" s="27" t="str">
        <f>IF(ISNA(VLOOKUP(Table3[[#This Row],[NPC]],#REF!,1,FALSE)),"No","Yes")</f>
        <v>Yes</v>
      </c>
      <c r="C398" s="27" t="str">
        <f>IF(ISNA(VLOOKUP(Table3[[#This Row],[NPC]],'PROC517 Delist NPCs'!B:B,1,FALSE)),"No","Yes")</f>
        <v>No</v>
      </c>
      <c r="D3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8" s="27"/>
      <c r="F398" s="77" t="s">
        <v>96</v>
      </c>
      <c r="G398" s="78"/>
      <c r="H398" s="78"/>
      <c r="I398" s="79"/>
      <c r="J398" s="77" t="s">
        <v>97</v>
      </c>
      <c r="K398" s="79"/>
      <c r="L398" s="27" t="s">
        <v>1266</v>
      </c>
      <c r="M398" s="27" t="s">
        <v>1267</v>
      </c>
      <c r="N398" s="80"/>
      <c r="O398" s="27" t="s">
        <v>100</v>
      </c>
      <c r="P398" s="27" t="s">
        <v>113</v>
      </c>
      <c r="Q398" s="27" t="s">
        <v>108</v>
      </c>
      <c r="R398" s="27" t="s">
        <v>719</v>
      </c>
      <c r="S398" s="27" t="s">
        <v>574</v>
      </c>
      <c r="T398" s="27" t="s">
        <v>1268</v>
      </c>
      <c r="U398" s="80"/>
    </row>
    <row r="399" spans="1:21" ht="13" thickBot="1">
      <c r="A399" s="27" t="s">
        <v>69</v>
      </c>
      <c r="B399" s="27" t="str">
        <f>IF(ISNA(VLOOKUP(Table3[[#This Row],[NPC]],#REF!,1,FALSE)),"No","Yes")</f>
        <v>Yes</v>
      </c>
      <c r="C399" s="27" t="str">
        <f>IF(ISNA(VLOOKUP(Table3[[#This Row],[NPC]],'PROC517 Delist NPCs'!B:B,1,FALSE)),"No","Yes")</f>
        <v>No</v>
      </c>
      <c r="D3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399" s="27"/>
      <c r="F399" s="77" t="s">
        <v>96</v>
      </c>
      <c r="G399" s="78"/>
      <c r="H399" s="78"/>
      <c r="I399" s="79"/>
      <c r="J399" s="77" t="s">
        <v>97</v>
      </c>
      <c r="K399" s="79"/>
      <c r="L399" s="27" t="s">
        <v>1269</v>
      </c>
      <c r="M399" s="27" t="s">
        <v>1270</v>
      </c>
      <c r="N399" s="80"/>
      <c r="O399" s="27" t="s">
        <v>100</v>
      </c>
      <c r="P399" s="27" t="s">
        <v>113</v>
      </c>
      <c r="Q399" s="27" t="s">
        <v>108</v>
      </c>
      <c r="R399" s="27" t="s">
        <v>719</v>
      </c>
      <c r="S399" s="27" t="s">
        <v>574</v>
      </c>
      <c r="T399" s="27" t="s">
        <v>1271</v>
      </c>
      <c r="U399" s="80"/>
    </row>
    <row r="400" spans="1:21" ht="13" thickBot="1">
      <c r="A400" s="27" t="s">
        <v>69</v>
      </c>
      <c r="B400" s="27" t="str">
        <f>IF(ISNA(VLOOKUP(Table3[[#This Row],[NPC]],#REF!,1,FALSE)),"No","Yes")</f>
        <v>Yes</v>
      </c>
      <c r="C400" s="27" t="str">
        <f>IF(ISNA(VLOOKUP(Table3[[#This Row],[NPC]],'PROC517 Delist NPCs'!B:B,1,FALSE)),"No","Yes")</f>
        <v>No</v>
      </c>
      <c r="D4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0" s="27"/>
      <c r="F400" s="77" t="s">
        <v>96</v>
      </c>
      <c r="G400" s="78"/>
      <c r="H400" s="78"/>
      <c r="I400" s="79"/>
      <c r="J400" s="77" t="s">
        <v>97</v>
      </c>
      <c r="K400" s="79"/>
      <c r="L400" s="27" t="s">
        <v>1272</v>
      </c>
      <c r="M400" s="27" t="s">
        <v>1273</v>
      </c>
      <c r="N400" s="80"/>
      <c r="O400" s="27" t="s">
        <v>100</v>
      </c>
      <c r="P400" s="27" t="s">
        <v>113</v>
      </c>
      <c r="Q400" s="27" t="s">
        <v>108</v>
      </c>
      <c r="R400" s="27" t="s">
        <v>1274</v>
      </c>
      <c r="S400" s="27" t="s">
        <v>154</v>
      </c>
      <c r="T400" s="27" t="s">
        <v>1013</v>
      </c>
      <c r="U400" s="80"/>
    </row>
    <row r="401" spans="1:21" ht="13" thickBot="1">
      <c r="A401" s="27" t="s">
        <v>69</v>
      </c>
      <c r="B401" s="27" t="str">
        <f>IF(ISNA(VLOOKUP(Table3[[#This Row],[NPC]],#REF!,1,FALSE)),"No","Yes")</f>
        <v>Yes</v>
      </c>
      <c r="C401" s="27" t="str">
        <f>IF(ISNA(VLOOKUP(Table3[[#This Row],[NPC]],'PROC517 Delist NPCs'!B:B,1,FALSE)),"No","Yes")</f>
        <v>No</v>
      </c>
      <c r="D4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1" s="27"/>
      <c r="F401" s="77" t="s">
        <v>96</v>
      </c>
      <c r="G401" s="78"/>
      <c r="H401" s="78"/>
      <c r="I401" s="79"/>
      <c r="J401" s="77" t="s">
        <v>97</v>
      </c>
      <c r="K401" s="79"/>
      <c r="L401" s="27" t="s">
        <v>1275</v>
      </c>
      <c r="M401" s="27" t="s">
        <v>1276</v>
      </c>
      <c r="N401" s="80"/>
      <c r="O401" s="27" t="s">
        <v>100</v>
      </c>
      <c r="P401" s="27" t="s">
        <v>113</v>
      </c>
      <c r="Q401" s="27" t="s">
        <v>108</v>
      </c>
      <c r="R401" s="27" t="s">
        <v>1274</v>
      </c>
      <c r="S401" s="27" t="s">
        <v>154</v>
      </c>
      <c r="T401" s="27" t="s">
        <v>1277</v>
      </c>
      <c r="U401" s="80"/>
    </row>
    <row r="402" spans="1:21" ht="13" thickBot="1">
      <c r="A402" s="27" t="s">
        <v>69</v>
      </c>
      <c r="B402" s="27" t="str">
        <f>IF(ISNA(VLOOKUP(Table3[[#This Row],[NPC]],#REF!,1,FALSE)),"No","Yes")</f>
        <v>Yes</v>
      </c>
      <c r="C402" s="27" t="str">
        <f>IF(ISNA(VLOOKUP(Table3[[#This Row],[NPC]],'PROC517 Delist NPCs'!B:B,1,FALSE)),"No","Yes")</f>
        <v>No</v>
      </c>
      <c r="D4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2" s="27"/>
      <c r="F402" s="77" t="s">
        <v>96</v>
      </c>
      <c r="G402" s="78"/>
      <c r="H402" s="78"/>
      <c r="I402" s="79"/>
      <c r="J402" s="77" t="s">
        <v>97</v>
      </c>
      <c r="K402" s="79"/>
      <c r="L402" s="27" t="s">
        <v>1278</v>
      </c>
      <c r="M402" s="27" t="s">
        <v>1279</v>
      </c>
      <c r="N402" s="80"/>
      <c r="O402" s="27" t="s">
        <v>100</v>
      </c>
      <c r="P402" s="27" t="s">
        <v>723</v>
      </c>
      <c r="Q402" s="27" t="s">
        <v>1280</v>
      </c>
      <c r="R402" s="27" t="s">
        <v>724</v>
      </c>
      <c r="S402" s="27" t="s">
        <v>574</v>
      </c>
      <c r="T402" s="27" t="s">
        <v>1281</v>
      </c>
      <c r="U402" s="80"/>
    </row>
    <row r="403" spans="1:21" ht="13" thickBot="1">
      <c r="A403" s="27" t="s">
        <v>69</v>
      </c>
      <c r="B403" s="27" t="str">
        <f>IF(ISNA(VLOOKUP(Table3[[#This Row],[NPC]],#REF!,1,FALSE)),"No","Yes")</f>
        <v>Yes</v>
      </c>
      <c r="C403" s="27" t="str">
        <f>IF(ISNA(VLOOKUP(Table3[[#This Row],[NPC]],'PROC517 Delist NPCs'!B:B,1,FALSE)),"No","Yes")</f>
        <v>No</v>
      </c>
      <c r="D4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3" s="27"/>
      <c r="F403" s="77" t="s">
        <v>96</v>
      </c>
      <c r="G403" s="78"/>
      <c r="H403" s="78"/>
      <c r="I403" s="79"/>
      <c r="J403" s="77" t="s">
        <v>97</v>
      </c>
      <c r="K403" s="79"/>
      <c r="L403" s="27" t="s">
        <v>1282</v>
      </c>
      <c r="M403" s="27" t="s">
        <v>1283</v>
      </c>
      <c r="N403" s="80"/>
      <c r="O403" s="27" t="s">
        <v>100</v>
      </c>
      <c r="P403" s="27" t="s">
        <v>953</v>
      </c>
      <c r="Q403" s="27" t="s">
        <v>108</v>
      </c>
      <c r="R403" s="27" t="s">
        <v>1284</v>
      </c>
      <c r="S403" s="27" t="s">
        <v>574</v>
      </c>
      <c r="T403" s="27" t="s">
        <v>1285</v>
      </c>
      <c r="U403" s="80"/>
    </row>
    <row r="404" spans="1:21" ht="13" thickBot="1">
      <c r="A404" s="27" t="s">
        <v>69</v>
      </c>
      <c r="B404" s="27" t="str">
        <f>IF(ISNA(VLOOKUP(Table3[[#This Row],[NPC]],#REF!,1,FALSE)),"No","Yes")</f>
        <v>Yes</v>
      </c>
      <c r="C404" s="27" t="str">
        <f>IF(ISNA(VLOOKUP(Table3[[#This Row],[NPC]],'PROC517 Delist NPCs'!B:B,1,FALSE)),"No","Yes")</f>
        <v>No</v>
      </c>
      <c r="D4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4" s="27"/>
      <c r="F404" s="77" t="s">
        <v>96</v>
      </c>
      <c r="G404" s="78"/>
      <c r="H404" s="78"/>
      <c r="I404" s="79"/>
      <c r="J404" s="77" t="s">
        <v>97</v>
      </c>
      <c r="K404" s="79"/>
      <c r="L404" s="27" t="s">
        <v>1286</v>
      </c>
      <c r="M404" s="27" t="s">
        <v>1287</v>
      </c>
      <c r="N404" s="80"/>
      <c r="O404" s="27" t="s">
        <v>100</v>
      </c>
      <c r="P404" s="27" t="s">
        <v>953</v>
      </c>
      <c r="Q404" s="27" t="s">
        <v>108</v>
      </c>
      <c r="R404" s="27" t="s">
        <v>1284</v>
      </c>
      <c r="S404" s="27" t="s">
        <v>574</v>
      </c>
      <c r="T404" s="27" t="s">
        <v>1288</v>
      </c>
      <c r="U404" s="80"/>
    </row>
    <row r="405" spans="1:21" ht="13" thickBot="1">
      <c r="A405" s="27" t="s">
        <v>69</v>
      </c>
      <c r="B405" s="27" t="str">
        <f>IF(ISNA(VLOOKUP(Table3[[#This Row],[NPC]],#REF!,1,FALSE)),"No","Yes")</f>
        <v>Yes</v>
      </c>
      <c r="C405" s="27" t="str">
        <f>IF(ISNA(VLOOKUP(Table3[[#This Row],[NPC]],'PROC517 Delist NPCs'!B:B,1,FALSE)),"No","Yes")</f>
        <v>No</v>
      </c>
      <c r="D4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5" s="27"/>
      <c r="F405" s="77" t="s">
        <v>96</v>
      </c>
      <c r="G405" s="78"/>
      <c r="H405" s="78"/>
      <c r="I405" s="79"/>
      <c r="J405" s="77" t="s">
        <v>97</v>
      </c>
      <c r="K405" s="79"/>
      <c r="L405" s="27" t="s">
        <v>1289</v>
      </c>
      <c r="M405" s="27" t="s">
        <v>1290</v>
      </c>
      <c r="N405" s="80"/>
      <c r="O405" s="27" t="s">
        <v>100</v>
      </c>
      <c r="P405" s="27" t="s">
        <v>953</v>
      </c>
      <c r="Q405" s="27" t="s">
        <v>108</v>
      </c>
      <c r="R405" s="27" t="s">
        <v>1284</v>
      </c>
      <c r="S405" s="27" t="s">
        <v>574</v>
      </c>
      <c r="T405" s="27" t="s">
        <v>1291</v>
      </c>
      <c r="U405" s="80"/>
    </row>
    <row r="406" spans="1:21" ht="13" thickBot="1">
      <c r="A406" s="27" t="s">
        <v>69</v>
      </c>
      <c r="B406" s="27" t="str">
        <f>IF(ISNA(VLOOKUP(Table3[[#This Row],[NPC]],#REF!,1,FALSE)),"No","Yes")</f>
        <v>Yes</v>
      </c>
      <c r="C406" s="27" t="str">
        <f>IF(ISNA(VLOOKUP(Table3[[#This Row],[NPC]],'PROC517 Delist NPCs'!B:B,1,FALSE)),"No","Yes")</f>
        <v>No</v>
      </c>
      <c r="D4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6" s="27"/>
      <c r="F406" s="77" t="s">
        <v>96</v>
      </c>
      <c r="G406" s="78"/>
      <c r="H406" s="78"/>
      <c r="I406" s="79"/>
      <c r="J406" s="77" t="s">
        <v>97</v>
      </c>
      <c r="K406" s="79"/>
      <c r="L406" s="27" t="s">
        <v>1292</v>
      </c>
      <c r="M406" s="27" t="s">
        <v>1293</v>
      </c>
      <c r="N406" s="80"/>
      <c r="O406" s="27" t="s">
        <v>100</v>
      </c>
      <c r="P406" s="27" t="s">
        <v>953</v>
      </c>
      <c r="Q406" s="27" t="s">
        <v>108</v>
      </c>
      <c r="R406" s="27" t="s">
        <v>1284</v>
      </c>
      <c r="S406" s="27" t="s">
        <v>574</v>
      </c>
      <c r="T406" s="27" t="s">
        <v>1294</v>
      </c>
      <c r="U406" s="80"/>
    </row>
    <row r="407" spans="1:21" ht="13" thickBot="1">
      <c r="A407" s="27" t="s">
        <v>69</v>
      </c>
      <c r="B407" s="27" t="str">
        <f>IF(ISNA(VLOOKUP(Table3[[#This Row],[NPC]],#REF!,1,FALSE)),"No","Yes")</f>
        <v>Yes</v>
      </c>
      <c r="C407" s="27" t="str">
        <f>IF(ISNA(VLOOKUP(Table3[[#This Row],[NPC]],'PROC517 Delist NPCs'!B:B,1,FALSE)),"No","Yes")</f>
        <v>No</v>
      </c>
      <c r="D4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7" s="27"/>
      <c r="F407" s="77" t="s">
        <v>96</v>
      </c>
      <c r="G407" s="78"/>
      <c r="H407" s="78"/>
      <c r="I407" s="79"/>
      <c r="J407" s="77" t="s">
        <v>97</v>
      </c>
      <c r="K407" s="79"/>
      <c r="L407" s="27" t="s">
        <v>1295</v>
      </c>
      <c r="M407" s="27" t="s">
        <v>1296</v>
      </c>
      <c r="N407" s="80"/>
      <c r="O407" s="27" t="s">
        <v>100</v>
      </c>
      <c r="P407" s="27" t="s">
        <v>953</v>
      </c>
      <c r="Q407" s="27" t="s">
        <v>108</v>
      </c>
      <c r="R407" s="27" t="s">
        <v>1284</v>
      </c>
      <c r="S407" s="27" t="s">
        <v>574</v>
      </c>
      <c r="T407" s="27" t="s">
        <v>1297</v>
      </c>
      <c r="U407" s="80"/>
    </row>
    <row r="408" spans="1:21" ht="13" thickBot="1">
      <c r="A408" s="27" t="s">
        <v>69</v>
      </c>
      <c r="B408" s="27" t="str">
        <f>IF(ISNA(VLOOKUP(Table3[[#This Row],[NPC]],#REF!,1,FALSE)),"No","Yes")</f>
        <v>Yes</v>
      </c>
      <c r="C408" s="27" t="str">
        <f>IF(ISNA(VLOOKUP(Table3[[#This Row],[NPC]],'PROC517 Delist NPCs'!B:B,1,FALSE)),"No","Yes")</f>
        <v>No</v>
      </c>
      <c r="D4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8" s="27"/>
      <c r="F408" s="77" t="s">
        <v>96</v>
      </c>
      <c r="G408" s="78"/>
      <c r="H408" s="78"/>
      <c r="I408" s="79"/>
      <c r="J408" s="77" t="s">
        <v>97</v>
      </c>
      <c r="K408" s="79"/>
      <c r="L408" s="27" t="s">
        <v>1298</v>
      </c>
      <c r="M408" s="27" t="s">
        <v>1299</v>
      </c>
      <c r="N408" s="80"/>
      <c r="O408" s="27" t="s">
        <v>100</v>
      </c>
      <c r="P408" s="27" t="s">
        <v>953</v>
      </c>
      <c r="Q408" s="27" t="s">
        <v>108</v>
      </c>
      <c r="R408" s="27" t="s">
        <v>1284</v>
      </c>
      <c r="S408" s="27" t="s">
        <v>574</v>
      </c>
      <c r="T408" s="27" t="s">
        <v>1300</v>
      </c>
      <c r="U408" s="80"/>
    </row>
    <row r="409" spans="1:21" ht="13" thickBot="1">
      <c r="A409" s="27" t="s">
        <v>69</v>
      </c>
      <c r="B409" s="27" t="str">
        <f>IF(ISNA(VLOOKUP(Table3[[#This Row],[NPC]],#REF!,1,FALSE)),"No","Yes")</f>
        <v>Yes</v>
      </c>
      <c r="C409" s="27" t="str">
        <f>IF(ISNA(VLOOKUP(Table3[[#This Row],[NPC]],'PROC517 Delist NPCs'!B:B,1,FALSE)),"No","Yes")</f>
        <v>No</v>
      </c>
      <c r="D4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09" s="27"/>
      <c r="F409" s="77" t="s">
        <v>96</v>
      </c>
      <c r="G409" s="78"/>
      <c r="H409" s="78"/>
      <c r="I409" s="79"/>
      <c r="J409" s="77" t="s">
        <v>97</v>
      </c>
      <c r="K409" s="79"/>
      <c r="L409" s="27" t="s">
        <v>1301</v>
      </c>
      <c r="M409" s="27" t="s">
        <v>1302</v>
      </c>
      <c r="N409" s="80"/>
      <c r="O409" s="27" t="s">
        <v>100</v>
      </c>
      <c r="P409" s="27" t="s">
        <v>953</v>
      </c>
      <c r="Q409" s="27" t="s">
        <v>108</v>
      </c>
      <c r="R409" s="27" t="s">
        <v>1284</v>
      </c>
      <c r="S409" s="27" t="s">
        <v>574</v>
      </c>
      <c r="T409" s="27" t="s">
        <v>1288</v>
      </c>
      <c r="U409" s="80"/>
    </row>
    <row r="410" spans="1:21" ht="13" thickBot="1">
      <c r="A410" s="27" t="s">
        <v>69</v>
      </c>
      <c r="B410" s="27" t="str">
        <f>IF(ISNA(VLOOKUP(Table3[[#This Row],[NPC]],#REF!,1,FALSE)),"No","Yes")</f>
        <v>Yes</v>
      </c>
      <c r="C410" s="27" t="str">
        <f>IF(ISNA(VLOOKUP(Table3[[#This Row],[NPC]],'PROC517 Delist NPCs'!B:B,1,FALSE)),"No","Yes")</f>
        <v>No</v>
      </c>
      <c r="D4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0" s="27"/>
      <c r="F410" s="77" t="s">
        <v>96</v>
      </c>
      <c r="G410" s="78"/>
      <c r="H410" s="78"/>
      <c r="I410" s="79"/>
      <c r="J410" s="77" t="s">
        <v>97</v>
      </c>
      <c r="K410" s="79"/>
      <c r="L410" s="27" t="s">
        <v>1303</v>
      </c>
      <c r="M410" s="27" t="s">
        <v>1304</v>
      </c>
      <c r="N410" s="80"/>
      <c r="O410" s="27" t="s">
        <v>100</v>
      </c>
      <c r="P410" s="27" t="s">
        <v>953</v>
      </c>
      <c r="Q410" s="27" t="s">
        <v>108</v>
      </c>
      <c r="R410" s="27" t="s">
        <v>1284</v>
      </c>
      <c r="S410" s="27" t="s">
        <v>574</v>
      </c>
      <c r="T410" s="27" t="s">
        <v>1291</v>
      </c>
      <c r="U410" s="80"/>
    </row>
    <row r="411" spans="1:21" ht="13" thickBot="1">
      <c r="A411" s="27" t="s">
        <v>69</v>
      </c>
      <c r="B411" s="27" t="str">
        <f>IF(ISNA(VLOOKUP(Table3[[#This Row],[NPC]],#REF!,1,FALSE)),"No","Yes")</f>
        <v>Yes</v>
      </c>
      <c r="C411" s="27" t="str">
        <f>IF(ISNA(VLOOKUP(Table3[[#This Row],[NPC]],'PROC517 Delist NPCs'!B:B,1,FALSE)),"No","Yes")</f>
        <v>No</v>
      </c>
      <c r="D4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1" s="27"/>
      <c r="F411" s="77" t="s">
        <v>96</v>
      </c>
      <c r="G411" s="78"/>
      <c r="H411" s="78"/>
      <c r="I411" s="79"/>
      <c r="J411" s="77" t="s">
        <v>97</v>
      </c>
      <c r="K411" s="79"/>
      <c r="L411" s="27" t="s">
        <v>1305</v>
      </c>
      <c r="M411" s="27" t="s">
        <v>1306</v>
      </c>
      <c r="N411" s="80"/>
      <c r="O411" s="27" t="s">
        <v>100</v>
      </c>
      <c r="P411" s="27" t="s">
        <v>953</v>
      </c>
      <c r="Q411" s="27" t="s">
        <v>108</v>
      </c>
      <c r="R411" s="27" t="s">
        <v>1307</v>
      </c>
      <c r="S411" s="27" t="s">
        <v>574</v>
      </c>
      <c r="T411" s="27" t="s">
        <v>959</v>
      </c>
      <c r="U411" s="80"/>
    </row>
    <row r="412" spans="1:21" ht="13" thickBot="1">
      <c r="A412" s="27" t="s">
        <v>69</v>
      </c>
      <c r="B412" s="27" t="str">
        <f>IF(ISNA(VLOOKUP(Table3[[#This Row],[NPC]],#REF!,1,FALSE)),"No","Yes")</f>
        <v>Yes</v>
      </c>
      <c r="C412" s="27" t="str">
        <f>IF(ISNA(VLOOKUP(Table3[[#This Row],[NPC]],'PROC517 Delist NPCs'!B:B,1,FALSE)),"No","Yes")</f>
        <v>No</v>
      </c>
      <c r="D4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2" s="27"/>
      <c r="F412" s="77" t="s">
        <v>96</v>
      </c>
      <c r="G412" s="78"/>
      <c r="H412" s="78"/>
      <c r="I412" s="79"/>
      <c r="J412" s="77" t="s">
        <v>97</v>
      </c>
      <c r="K412" s="79"/>
      <c r="L412" s="27" t="s">
        <v>1308</v>
      </c>
      <c r="M412" s="27" t="s">
        <v>1309</v>
      </c>
      <c r="N412" s="80"/>
      <c r="O412" s="27" t="s">
        <v>100</v>
      </c>
      <c r="P412" s="27" t="s">
        <v>953</v>
      </c>
      <c r="Q412" s="27" t="s">
        <v>108</v>
      </c>
      <c r="R412" s="27" t="s">
        <v>1307</v>
      </c>
      <c r="S412" s="27" t="s">
        <v>574</v>
      </c>
      <c r="T412" s="27" t="s">
        <v>1310</v>
      </c>
      <c r="U412" s="80"/>
    </row>
    <row r="413" spans="1:21" ht="13" thickBot="1">
      <c r="A413" s="27" t="s">
        <v>69</v>
      </c>
      <c r="B413" s="27" t="str">
        <f>IF(ISNA(VLOOKUP(Table3[[#This Row],[NPC]],#REF!,1,FALSE)),"No","Yes")</f>
        <v>Yes</v>
      </c>
      <c r="C413" s="27" t="str">
        <f>IF(ISNA(VLOOKUP(Table3[[#This Row],[NPC]],'PROC517 Delist NPCs'!B:B,1,FALSE)),"No","Yes")</f>
        <v>No</v>
      </c>
      <c r="D4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3" s="27"/>
      <c r="F413" s="77" t="s">
        <v>96</v>
      </c>
      <c r="G413" s="78"/>
      <c r="H413" s="78"/>
      <c r="I413" s="79"/>
      <c r="J413" s="77" t="s">
        <v>97</v>
      </c>
      <c r="K413" s="79"/>
      <c r="L413" s="27" t="s">
        <v>1311</v>
      </c>
      <c r="M413" s="27" t="s">
        <v>1312</v>
      </c>
      <c r="N413" s="80"/>
      <c r="O413" s="27" t="s">
        <v>100</v>
      </c>
      <c r="P413" s="27" t="s">
        <v>953</v>
      </c>
      <c r="Q413" s="27" t="s">
        <v>108</v>
      </c>
      <c r="R413" s="27" t="s">
        <v>1313</v>
      </c>
      <c r="S413" s="27" t="s">
        <v>574</v>
      </c>
      <c r="T413" s="27" t="s">
        <v>1314</v>
      </c>
      <c r="U413" s="80"/>
    </row>
    <row r="414" spans="1:21" ht="13" thickBot="1">
      <c r="A414" s="27" t="s">
        <v>69</v>
      </c>
      <c r="B414" s="27" t="str">
        <f>IF(ISNA(VLOOKUP(Table3[[#This Row],[NPC]],#REF!,1,FALSE)),"No","Yes")</f>
        <v>Yes</v>
      </c>
      <c r="C414" s="27" t="str">
        <f>IF(ISNA(VLOOKUP(Table3[[#This Row],[NPC]],'PROC517 Delist NPCs'!B:B,1,FALSE)),"No","Yes")</f>
        <v>No</v>
      </c>
      <c r="D4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4" s="27"/>
      <c r="F414" s="77" t="s">
        <v>96</v>
      </c>
      <c r="G414" s="78"/>
      <c r="H414" s="78"/>
      <c r="I414" s="79"/>
      <c r="J414" s="77" t="s">
        <v>97</v>
      </c>
      <c r="K414" s="79"/>
      <c r="L414" s="27" t="s">
        <v>1315</v>
      </c>
      <c r="M414" s="27" t="s">
        <v>1316</v>
      </c>
      <c r="N414" s="80"/>
      <c r="O414" s="27" t="s">
        <v>100</v>
      </c>
      <c r="P414" s="27" t="s">
        <v>953</v>
      </c>
      <c r="Q414" s="27" t="s">
        <v>108</v>
      </c>
      <c r="R414" s="27" t="s">
        <v>1317</v>
      </c>
      <c r="S414" s="27" t="s">
        <v>574</v>
      </c>
      <c r="T414" s="27" t="s">
        <v>1318</v>
      </c>
      <c r="U414" s="80"/>
    </row>
    <row r="415" spans="1:21" ht="13" thickBot="1">
      <c r="A415" s="27" t="s">
        <v>69</v>
      </c>
      <c r="B415" s="27" t="str">
        <f>IF(ISNA(VLOOKUP(Table3[[#This Row],[NPC]],#REF!,1,FALSE)),"No","Yes")</f>
        <v>Yes</v>
      </c>
      <c r="C415" s="27" t="str">
        <f>IF(ISNA(VLOOKUP(Table3[[#This Row],[NPC]],'PROC517 Delist NPCs'!B:B,1,FALSE)),"No","Yes")</f>
        <v>No</v>
      </c>
      <c r="D4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5" s="27"/>
      <c r="F415" s="77" t="s">
        <v>96</v>
      </c>
      <c r="G415" s="78"/>
      <c r="H415" s="78"/>
      <c r="I415" s="79"/>
      <c r="J415" s="77" t="s">
        <v>97</v>
      </c>
      <c r="K415" s="79"/>
      <c r="L415" s="27" t="s">
        <v>1319</v>
      </c>
      <c r="M415" s="27" t="s">
        <v>1320</v>
      </c>
      <c r="N415" s="80"/>
      <c r="O415" s="27" t="s">
        <v>100</v>
      </c>
      <c r="P415" s="27" t="s">
        <v>1321</v>
      </c>
      <c r="Q415" s="27" t="s">
        <v>108</v>
      </c>
      <c r="R415" s="27" t="s">
        <v>1322</v>
      </c>
      <c r="S415" s="27" t="s">
        <v>397</v>
      </c>
      <c r="T415" s="27" t="s">
        <v>1323</v>
      </c>
      <c r="U415" s="80"/>
    </row>
    <row r="416" spans="1:21" ht="13" thickBot="1">
      <c r="A416" s="27" t="s">
        <v>69</v>
      </c>
      <c r="B416" s="27" t="str">
        <f>IF(ISNA(VLOOKUP(Table3[[#This Row],[NPC]],#REF!,1,FALSE)),"No","Yes")</f>
        <v>Yes</v>
      </c>
      <c r="C416" s="27" t="str">
        <f>IF(ISNA(VLOOKUP(Table3[[#This Row],[NPC]],'PROC517 Delist NPCs'!B:B,1,FALSE)),"No","Yes")</f>
        <v>No</v>
      </c>
      <c r="D4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6" s="27"/>
      <c r="F416" s="77" t="s">
        <v>96</v>
      </c>
      <c r="G416" s="78"/>
      <c r="H416" s="78"/>
      <c r="I416" s="79"/>
      <c r="J416" s="77" t="s">
        <v>97</v>
      </c>
      <c r="K416" s="79"/>
      <c r="L416" s="27" t="s">
        <v>1324</v>
      </c>
      <c r="M416" s="27" t="s">
        <v>1325</v>
      </c>
      <c r="N416" s="80"/>
      <c r="O416" s="27" t="s">
        <v>100</v>
      </c>
      <c r="P416" s="27" t="s">
        <v>1321</v>
      </c>
      <c r="Q416" s="27" t="s">
        <v>108</v>
      </c>
      <c r="R416" s="27" t="s">
        <v>1322</v>
      </c>
      <c r="S416" s="27" t="s">
        <v>397</v>
      </c>
      <c r="T416" s="27" t="s">
        <v>1326</v>
      </c>
      <c r="U416" s="80"/>
    </row>
    <row r="417" spans="1:21" ht="13" thickBot="1">
      <c r="A417" s="27" t="s">
        <v>69</v>
      </c>
      <c r="B417" s="27" t="str">
        <f>IF(ISNA(VLOOKUP(Table3[[#This Row],[NPC]],#REF!,1,FALSE)),"No","Yes")</f>
        <v>Yes</v>
      </c>
      <c r="C417" s="27" t="str">
        <f>IF(ISNA(VLOOKUP(Table3[[#This Row],[NPC]],'PROC517 Delist NPCs'!B:B,1,FALSE)),"No","Yes")</f>
        <v>No</v>
      </c>
      <c r="D4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7" s="27"/>
      <c r="F417" s="77" t="s">
        <v>96</v>
      </c>
      <c r="G417" s="78"/>
      <c r="H417" s="78"/>
      <c r="I417" s="79"/>
      <c r="J417" s="77" t="s">
        <v>97</v>
      </c>
      <c r="K417" s="79"/>
      <c r="L417" s="27" t="s">
        <v>1327</v>
      </c>
      <c r="M417" s="27" t="s">
        <v>1328</v>
      </c>
      <c r="N417" s="80"/>
      <c r="O417" s="27" t="s">
        <v>100</v>
      </c>
      <c r="P417" s="27" t="s">
        <v>1321</v>
      </c>
      <c r="Q417" s="27" t="s">
        <v>108</v>
      </c>
      <c r="R417" s="27" t="s">
        <v>1322</v>
      </c>
      <c r="S417" s="27" t="s">
        <v>397</v>
      </c>
      <c r="T417" s="27" t="s">
        <v>1329</v>
      </c>
      <c r="U417" s="80"/>
    </row>
    <row r="418" spans="1:21" ht="13" hidden="1" thickBot="1">
      <c r="A418" s="27" t="s">
        <v>68</v>
      </c>
      <c r="B418" s="27" t="str">
        <f>IF(ISNA(VLOOKUP(Table3[[#This Row],[NPC]],#REF!,1,FALSE)),"No","Yes")</f>
        <v>Yes</v>
      </c>
      <c r="C418" s="27" t="str">
        <f>IF(ISNA(VLOOKUP(Table3[[#This Row],[NPC]],'PROC517 Delist NPCs'!B:B,1,FALSE)),"No","Yes")</f>
        <v>No</v>
      </c>
      <c r="D4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8" s="27"/>
      <c r="F418" s="77" t="s">
        <v>96</v>
      </c>
      <c r="G418" s="78"/>
      <c r="H418" s="78"/>
      <c r="I418" s="79"/>
      <c r="J418" s="77" t="s">
        <v>97</v>
      </c>
      <c r="K418" s="79"/>
      <c r="L418" s="27" t="s">
        <v>1330</v>
      </c>
      <c r="M418" s="27" t="s">
        <v>1331</v>
      </c>
      <c r="N418" s="80"/>
      <c r="O418" s="27" t="s">
        <v>100</v>
      </c>
      <c r="P418" s="27" t="s">
        <v>1321</v>
      </c>
      <c r="Q418" s="27" t="s">
        <v>108</v>
      </c>
      <c r="R418" s="27" t="s">
        <v>1322</v>
      </c>
      <c r="S418" s="27" t="s">
        <v>397</v>
      </c>
      <c r="T418" s="27" t="s">
        <v>1332</v>
      </c>
      <c r="U418" s="80"/>
    </row>
    <row r="419" spans="1:21" ht="13" thickBot="1">
      <c r="A419" s="27" t="s">
        <v>69</v>
      </c>
      <c r="B419" s="27" t="str">
        <f>IF(ISNA(VLOOKUP(Table3[[#This Row],[NPC]],#REF!,1,FALSE)),"No","Yes")</f>
        <v>Yes</v>
      </c>
      <c r="C419" s="27" t="str">
        <f>IF(ISNA(VLOOKUP(Table3[[#This Row],[NPC]],'PROC517 Delist NPCs'!B:B,1,FALSE)),"No","Yes")</f>
        <v>No</v>
      </c>
      <c r="D4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19" s="27"/>
      <c r="F419" s="77" t="s">
        <v>96</v>
      </c>
      <c r="G419" s="78"/>
      <c r="H419" s="78"/>
      <c r="I419" s="79"/>
      <c r="J419" s="77" t="s">
        <v>97</v>
      </c>
      <c r="K419" s="79"/>
      <c r="L419" s="27" t="s">
        <v>1333</v>
      </c>
      <c r="M419" s="27" t="s">
        <v>1334</v>
      </c>
      <c r="N419" s="80"/>
      <c r="O419" s="27" t="s">
        <v>100</v>
      </c>
      <c r="P419" s="27" t="s">
        <v>1321</v>
      </c>
      <c r="Q419" s="27" t="s">
        <v>108</v>
      </c>
      <c r="R419" s="27" t="s">
        <v>1322</v>
      </c>
      <c r="S419" s="27" t="s">
        <v>397</v>
      </c>
      <c r="T419" s="27" t="s">
        <v>1335</v>
      </c>
      <c r="U419" s="80"/>
    </row>
    <row r="420" spans="1:21" ht="13" thickBot="1">
      <c r="A420" s="27" t="s">
        <v>69</v>
      </c>
      <c r="B420" s="27" t="str">
        <f>IF(ISNA(VLOOKUP(Table3[[#This Row],[NPC]],#REF!,1,FALSE)),"No","Yes")</f>
        <v>Yes</v>
      </c>
      <c r="C420" s="27" t="str">
        <f>IF(ISNA(VLOOKUP(Table3[[#This Row],[NPC]],'PROC517 Delist NPCs'!B:B,1,FALSE)),"No","Yes")</f>
        <v>No</v>
      </c>
      <c r="D4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0" s="27"/>
      <c r="F420" s="77" t="s">
        <v>96</v>
      </c>
      <c r="G420" s="78"/>
      <c r="H420" s="78"/>
      <c r="I420" s="79"/>
      <c r="J420" s="77" t="s">
        <v>97</v>
      </c>
      <c r="K420" s="79"/>
      <c r="L420" s="27" t="s">
        <v>1336</v>
      </c>
      <c r="M420" s="27" t="s">
        <v>1337</v>
      </c>
      <c r="N420" s="80"/>
      <c r="O420" s="27" t="s">
        <v>100</v>
      </c>
      <c r="P420" s="27" t="s">
        <v>1321</v>
      </c>
      <c r="Q420" s="27" t="s">
        <v>108</v>
      </c>
      <c r="R420" s="27" t="s">
        <v>1322</v>
      </c>
      <c r="S420" s="27" t="s">
        <v>397</v>
      </c>
      <c r="T420" s="27" t="s">
        <v>1338</v>
      </c>
      <c r="U420" s="80"/>
    </row>
    <row r="421" spans="1:21" ht="13" thickBot="1">
      <c r="A421" s="27" t="s">
        <v>69</v>
      </c>
      <c r="B421" s="27" t="str">
        <f>IF(ISNA(VLOOKUP(Table3[[#This Row],[NPC]],#REF!,1,FALSE)),"No","Yes")</f>
        <v>Yes</v>
      </c>
      <c r="C421" s="27" t="str">
        <f>IF(ISNA(VLOOKUP(Table3[[#This Row],[NPC]],'PROC517 Delist NPCs'!B:B,1,FALSE)),"No","Yes")</f>
        <v>No</v>
      </c>
      <c r="D4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1" s="27"/>
      <c r="F421" s="77" t="s">
        <v>96</v>
      </c>
      <c r="G421" s="78"/>
      <c r="H421" s="78"/>
      <c r="I421" s="79"/>
      <c r="J421" s="77" t="s">
        <v>97</v>
      </c>
      <c r="K421" s="79"/>
      <c r="L421" s="27" t="s">
        <v>1339</v>
      </c>
      <c r="M421" s="27" t="s">
        <v>1340</v>
      </c>
      <c r="N421" s="80"/>
      <c r="O421" s="27" t="s">
        <v>100</v>
      </c>
      <c r="P421" s="27" t="s">
        <v>299</v>
      </c>
      <c r="Q421" s="27" t="s">
        <v>132</v>
      </c>
      <c r="R421" s="27" t="s">
        <v>1341</v>
      </c>
      <c r="S421" s="27" t="s">
        <v>134</v>
      </c>
      <c r="T421" s="27" t="s">
        <v>227</v>
      </c>
      <c r="U421" s="80"/>
    </row>
    <row r="422" spans="1:21" ht="13" thickBot="1">
      <c r="A422" s="27" t="s">
        <v>69</v>
      </c>
      <c r="B422" s="27" t="str">
        <f>IF(ISNA(VLOOKUP(Table3[[#This Row],[NPC]],#REF!,1,FALSE)),"No","Yes")</f>
        <v>Yes</v>
      </c>
      <c r="C422" s="27" t="str">
        <f>IF(ISNA(VLOOKUP(Table3[[#This Row],[NPC]],'PROC517 Delist NPCs'!B:B,1,FALSE)),"No","Yes")</f>
        <v>No</v>
      </c>
      <c r="D4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2" s="27"/>
      <c r="F422" s="77" t="s">
        <v>96</v>
      </c>
      <c r="G422" s="78"/>
      <c r="H422" s="78"/>
      <c r="I422" s="79"/>
      <c r="J422" s="77" t="s">
        <v>97</v>
      </c>
      <c r="K422" s="79"/>
      <c r="L422" s="27" t="s">
        <v>1342</v>
      </c>
      <c r="M422" s="27" t="s">
        <v>1343</v>
      </c>
      <c r="N422" s="80"/>
      <c r="O422" s="27" t="s">
        <v>100</v>
      </c>
      <c r="P422" s="27" t="s">
        <v>299</v>
      </c>
      <c r="Q422" s="27" t="s">
        <v>132</v>
      </c>
      <c r="R422" s="27" t="s">
        <v>1341</v>
      </c>
      <c r="S422" s="27" t="s">
        <v>134</v>
      </c>
      <c r="T422" s="27" t="s">
        <v>150</v>
      </c>
      <c r="U422" s="80"/>
    </row>
    <row r="423" spans="1:21" ht="13" thickBot="1">
      <c r="A423" s="27" t="s">
        <v>69</v>
      </c>
      <c r="B423" s="27" t="str">
        <f>IF(ISNA(VLOOKUP(Table3[[#This Row],[NPC]],#REF!,1,FALSE)),"No","Yes")</f>
        <v>Yes</v>
      </c>
      <c r="C423" s="27" t="str">
        <f>IF(ISNA(VLOOKUP(Table3[[#This Row],[NPC]],'PROC517 Delist NPCs'!B:B,1,FALSE)),"No","Yes")</f>
        <v>No</v>
      </c>
      <c r="D4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3" s="27"/>
      <c r="F423" s="77" t="s">
        <v>96</v>
      </c>
      <c r="G423" s="78"/>
      <c r="H423" s="78"/>
      <c r="I423" s="79"/>
      <c r="J423" s="77" t="s">
        <v>97</v>
      </c>
      <c r="K423" s="79"/>
      <c r="L423" s="27" t="s">
        <v>1344</v>
      </c>
      <c r="M423" s="27" t="s">
        <v>1345</v>
      </c>
      <c r="N423" s="80"/>
      <c r="O423" s="27" t="s">
        <v>100</v>
      </c>
      <c r="P423" s="27" t="s">
        <v>1346</v>
      </c>
      <c r="Q423" s="27" t="s">
        <v>108</v>
      </c>
      <c r="R423" s="27" t="s">
        <v>1347</v>
      </c>
      <c r="S423" s="27" t="s">
        <v>134</v>
      </c>
      <c r="T423" s="27" t="s">
        <v>1348</v>
      </c>
      <c r="U423" s="80"/>
    </row>
    <row r="424" spans="1:21" ht="13" hidden="1" thickBot="1">
      <c r="A424" s="27" t="s">
        <v>68</v>
      </c>
      <c r="B424" s="27" t="str">
        <f>IF(ISNA(VLOOKUP(Table3[[#This Row],[NPC]],#REF!,1,FALSE)),"No","Yes")</f>
        <v>Yes</v>
      </c>
      <c r="C424" s="27" t="str">
        <f>IF(ISNA(VLOOKUP(Table3[[#This Row],[NPC]],'PROC517 Delist NPCs'!B:B,1,FALSE)),"No","Yes")</f>
        <v>No</v>
      </c>
      <c r="D4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4" s="27"/>
      <c r="F424" s="77" t="s">
        <v>96</v>
      </c>
      <c r="G424" s="78"/>
      <c r="H424" s="78"/>
      <c r="I424" s="79"/>
      <c r="J424" s="77" t="s">
        <v>97</v>
      </c>
      <c r="K424" s="79"/>
      <c r="L424" s="27" t="s">
        <v>1349</v>
      </c>
      <c r="M424" s="27" t="s">
        <v>1350</v>
      </c>
      <c r="N424" s="80"/>
      <c r="O424" s="27" t="s">
        <v>100</v>
      </c>
      <c r="P424" s="27" t="s">
        <v>1351</v>
      </c>
      <c r="Q424" s="27" t="s">
        <v>132</v>
      </c>
      <c r="R424" s="27" t="s">
        <v>1352</v>
      </c>
      <c r="S424" s="27" t="s">
        <v>245</v>
      </c>
      <c r="T424" s="27" t="s">
        <v>1353</v>
      </c>
      <c r="U424" s="80"/>
    </row>
    <row r="425" spans="1:21" ht="13" hidden="1" thickBot="1">
      <c r="A425" s="27" t="s">
        <v>68</v>
      </c>
      <c r="B425" s="27" t="str">
        <f>IF(ISNA(VLOOKUP(Table3[[#This Row],[NPC]],#REF!,1,FALSE)),"No","Yes")</f>
        <v>Yes</v>
      </c>
      <c r="C425" s="27" t="str">
        <f>IF(ISNA(VLOOKUP(Table3[[#This Row],[NPC]],'PROC517 Delist NPCs'!B:B,1,FALSE)),"No","Yes")</f>
        <v>No</v>
      </c>
      <c r="D4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5" s="27"/>
      <c r="F425" s="77" t="s">
        <v>96</v>
      </c>
      <c r="G425" s="78"/>
      <c r="H425" s="78"/>
      <c r="I425" s="79"/>
      <c r="J425" s="77" t="s">
        <v>97</v>
      </c>
      <c r="K425" s="79"/>
      <c r="L425" s="27" t="s">
        <v>1354</v>
      </c>
      <c r="M425" s="27" t="s">
        <v>1355</v>
      </c>
      <c r="N425" s="80"/>
      <c r="O425" s="27" t="s">
        <v>100</v>
      </c>
      <c r="P425" s="27" t="s">
        <v>1351</v>
      </c>
      <c r="Q425" s="27" t="s">
        <v>132</v>
      </c>
      <c r="R425" s="27" t="s">
        <v>1352</v>
      </c>
      <c r="S425" s="27" t="s">
        <v>245</v>
      </c>
      <c r="T425" s="27" t="s">
        <v>1356</v>
      </c>
      <c r="U425" s="80"/>
    </row>
    <row r="426" spans="1:21" ht="13" hidden="1" thickBot="1">
      <c r="A426" s="27" t="s">
        <v>68</v>
      </c>
      <c r="B426" s="27" t="str">
        <f>IF(ISNA(VLOOKUP(Table3[[#This Row],[NPC]],#REF!,1,FALSE)),"No","Yes")</f>
        <v>Yes</v>
      </c>
      <c r="C426" s="27" t="str">
        <f>IF(ISNA(VLOOKUP(Table3[[#This Row],[NPC]],'PROC517 Delist NPCs'!B:B,1,FALSE)),"No","Yes")</f>
        <v>No</v>
      </c>
      <c r="D4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6" s="27"/>
      <c r="F426" s="77" t="s">
        <v>96</v>
      </c>
      <c r="G426" s="78"/>
      <c r="H426" s="78"/>
      <c r="I426" s="79"/>
      <c r="J426" s="77" t="s">
        <v>97</v>
      </c>
      <c r="K426" s="79"/>
      <c r="L426" s="27" t="s">
        <v>1357</v>
      </c>
      <c r="M426" s="27" t="s">
        <v>1358</v>
      </c>
      <c r="N426" s="80"/>
      <c r="O426" s="27" t="s">
        <v>100</v>
      </c>
      <c r="P426" s="27" t="s">
        <v>1351</v>
      </c>
      <c r="Q426" s="27" t="s">
        <v>132</v>
      </c>
      <c r="R426" s="27" t="s">
        <v>1352</v>
      </c>
      <c r="S426" s="27" t="s">
        <v>245</v>
      </c>
      <c r="T426" s="27" t="s">
        <v>1359</v>
      </c>
      <c r="U426" s="80"/>
    </row>
    <row r="427" spans="1:21" ht="13" hidden="1" thickBot="1">
      <c r="A427" s="27" t="s">
        <v>68</v>
      </c>
      <c r="B427" s="27" t="str">
        <f>IF(ISNA(VLOOKUP(Table3[[#This Row],[NPC]],#REF!,1,FALSE)),"No","Yes")</f>
        <v>Yes</v>
      </c>
      <c r="C427" s="27" t="str">
        <f>IF(ISNA(VLOOKUP(Table3[[#This Row],[NPC]],'PROC517 Delist NPCs'!B:B,1,FALSE)),"No","Yes")</f>
        <v>No</v>
      </c>
      <c r="D4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7" s="27"/>
      <c r="F427" s="77" t="s">
        <v>96</v>
      </c>
      <c r="G427" s="78"/>
      <c r="H427" s="78"/>
      <c r="I427" s="79"/>
      <c r="J427" s="77" t="s">
        <v>97</v>
      </c>
      <c r="K427" s="79"/>
      <c r="L427" s="27" t="s">
        <v>1360</v>
      </c>
      <c r="M427" s="27" t="s">
        <v>1361</v>
      </c>
      <c r="N427" s="80"/>
      <c r="O427" s="27" t="s">
        <v>100</v>
      </c>
      <c r="P427" s="27" t="s">
        <v>1351</v>
      </c>
      <c r="Q427" s="27" t="s">
        <v>132</v>
      </c>
      <c r="R427" s="27" t="s">
        <v>1352</v>
      </c>
      <c r="S427" s="27" t="s">
        <v>245</v>
      </c>
      <c r="T427" s="27" t="s">
        <v>1362</v>
      </c>
      <c r="U427" s="80"/>
    </row>
    <row r="428" spans="1:21" ht="13" hidden="1" thickBot="1">
      <c r="A428" s="27" t="s">
        <v>68</v>
      </c>
      <c r="B428" s="27" t="str">
        <f>IF(ISNA(VLOOKUP(Table3[[#This Row],[NPC]],#REF!,1,FALSE)),"No","Yes")</f>
        <v>Yes</v>
      </c>
      <c r="C428" s="27" t="str">
        <f>IF(ISNA(VLOOKUP(Table3[[#This Row],[NPC]],'PROC517 Delist NPCs'!B:B,1,FALSE)),"No","Yes")</f>
        <v>No</v>
      </c>
      <c r="D4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8" s="27"/>
      <c r="F428" s="77" t="s">
        <v>96</v>
      </c>
      <c r="G428" s="78"/>
      <c r="H428" s="78"/>
      <c r="I428" s="79"/>
      <c r="J428" s="77" t="s">
        <v>97</v>
      </c>
      <c r="K428" s="79"/>
      <c r="L428" s="27" t="s">
        <v>1363</v>
      </c>
      <c r="M428" s="27" t="s">
        <v>1364</v>
      </c>
      <c r="N428" s="80"/>
      <c r="O428" s="27" t="s">
        <v>100</v>
      </c>
      <c r="P428" s="27" t="s">
        <v>1351</v>
      </c>
      <c r="Q428" s="27" t="s">
        <v>132</v>
      </c>
      <c r="R428" s="27" t="s">
        <v>1352</v>
      </c>
      <c r="S428" s="27" t="s">
        <v>245</v>
      </c>
      <c r="T428" s="27" t="s">
        <v>1365</v>
      </c>
      <c r="U428" s="80"/>
    </row>
    <row r="429" spans="1:21" ht="13" hidden="1" thickBot="1">
      <c r="A429" s="27" t="s">
        <v>68</v>
      </c>
      <c r="B429" s="27" t="str">
        <f>IF(ISNA(VLOOKUP(Table3[[#This Row],[NPC]],#REF!,1,FALSE)),"No","Yes")</f>
        <v>Yes</v>
      </c>
      <c r="C429" s="27" t="str">
        <f>IF(ISNA(VLOOKUP(Table3[[#This Row],[NPC]],'PROC517 Delist NPCs'!B:B,1,FALSE)),"No","Yes")</f>
        <v>No</v>
      </c>
      <c r="D4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29" s="27"/>
      <c r="F429" s="77" t="s">
        <v>96</v>
      </c>
      <c r="G429" s="78"/>
      <c r="H429" s="78"/>
      <c r="I429" s="79"/>
      <c r="J429" s="77" t="s">
        <v>97</v>
      </c>
      <c r="K429" s="79"/>
      <c r="L429" s="27" t="s">
        <v>1366</v>
      </c>
      <c r="M429" s="27" t="s">
        <v>1367</v>
      </c>
      <c r="N429" s="80"/>
      <c r="O429" s="27" t="s">
        <v>100</v>
      </c>
      <c r="P429" s="27" t="s">
        <v>1351</v>
      </c>
      <c r="Q429" s="27" t="s">
        <v>132</v>
      </c>
      <c r="R429" s="27" t="s">
        <v>1352</v>
      </c>
      <c r="S429" s="27" t="s">
        <v>245</v>
      </c>
      <c r="T429" s="27" t="s">
        <v>1368</v>
      </c>
      <c r="U429" s="80"/>
    </row>
    <row r="430" spans="1:21" ht="13" thickBot="1">
      <c r="A430" s="27" t="s">
        <v>69</v>
      </c>
      <c r="B430" s="27" t="str">
        <f>IF(ISNA(VLOOKUP(Table3[[#This Row],[NPC]],#REF!,1,FALSE)),"No","Yes")</f>
        <v>Yes</v>
      </c>
      <c r="C430" s="27" t="str">
        <f>IF(ISNA(VLOOKUP(Table3[[#This Row],[NPC]],'PROC517 Delist NPCs'!B:B,1,FALSE)),"No","Yes")</f>
        <v>No</v>
      </c>
      <c r="D4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0" s="27"/>
      <c r="F430" s="77" t="s">
        <v>96</v>
      </c>
      <c r="G430" s="78"/>
      <c r="H430" s="78"/>
      <c r="I430" s="79"/>
      <c r="J430" s="77" t="s">
        <v>97</v>
      </c>
      <c r="K430" s="79"/>
      <c r="L430" s="27" t="s">
        <v>1369</v>
      </c>
      <c r="M430" s="27" t="s">
        <v>1370</v>
      </c>
      <c r="N430" s="80"/>
      <c r="O430" s="27" t="s">
        <v>100</v>
      </c>
      <c r="P430" s="27" t="s">
        <v>723</v>
      </c>
      <c r="Q430" s="27" t="s">
        <v>108</v>
      </c>
      <c r="R430" s="27" t="s">
        <v>724</v>
      </c>
      <c r="S430" s="27" t="s">
        <v>1371</v>
      </c>
      <c r="T430" s="27" t="s">
        <v>1372</v>
      </c>
      <c r="U430" s="80"/>
    </row>
    <row r="431" spans="1:21" ht="13" thickBot="1">
      <c r="A431" s="27" t="s">
        <v>69</v>
      </c>
      <c r="B431" s="27" t="str">
        <f>IF(ISNA(VLOOKUP(Table3[[#This Row],[NPC]],#REF!,1,FALSE)),"No","Yes")</f>
        <v>Yes</v>
      </c>
      <c r="C431" s="27" t="str">
        <f>IF(ISNA(VLOOKUP(Table3[[#This Row],[NPC]],'PROC517 Delist NPCs'!B:B,1,FALSE)),"No","Yes")</f>
        <v>No</v>
      </c>
      <c r="D4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1" s="27"/>
      <c r="F431" s="77" t="s">
        <v>96</v>
      </c>
      <c r="G431" s="78"/>
      <c r="H431" s="78"/>
      <c r="I431" s="79"/>
      <c r="J431" s="77" t="s">
        <v>97</v>
      </c>
      <c r="K431" s="79"/>
      <c r="L431" s="27" t="s">
        <v>1373</v>
      </c>
      <c r="M431" s="27" t="s">
        <v>1374</v>
      </c>
      <c r="N431" s="80"/>
      <c r="O431" s="27" t="s">
        <v>100</v>
      </c>
      <c r="P431" s="27" t="s">
        <v>723</v>
      </c>
      <c r="Q431" s="27" t="s">
        <v>108</v>
      </c>
      <c r="R431" s="27" t="s">
        <v>724</v>
      </c>
      <c r="S431" s="27" t="s">
        <v>1371</v>
      </c>
      <c r="T431" s="27" t="s">
        <v>1375</v>
      </c>
      <c r="U431" s="80"/>
    </row>
    <row r="432" spans="1:21" ht="13" thickBot="1">
      <c r="A432" s="27" t="s">
        <v>69</v>
      </c>
      <c r="B432" s="27" t="str">
        <f>IF(ISNA(VLOOKUP(Table3[[#This Row],[NPC]],#REF!,1,FALSE)),"No","Yes")</f>
        <v>Yes</v>
      </c>
      <c r="C432" s="27" t="str">
        <f>IF(ISNA(VLOOKUP(Table3[[#This Row],[NPC]],'PROC517 Delist NPCs'!B:B,1,FALSE)),"No","Yes")</f>
        <v>No</v>
      </c>
      <c r="D4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2" s="27"/>
      <c r="F432" s="77" t="s">
        <v>96</v>
      </c>
      <c r="G432" s="78"/>
      <c r="H432" s="78"/>
      <c r="I432" s="79"/>
      <c r="J432" s="77" t="s">
        <v>97</v>
      </c>
      <c r="K432" s="79"/>
      <c r="L432" s="27" t="s">
        <v>1376</v>
      </c>
      <c r="M432" s="27" t="s">
        <v>1377</v>
      </c>
      <c r="N432" s="80"/>
      <c r="O432" s="27" t="s">
        <v>100</v>
      </c>
      <c r="P432" s="27" t="s">
        <v>723</v>
      </c>
      <c r="Q432" s="27" t="s">
        <v>108</v>
      </c>
      <c r="R432" s="27" t="s">
        <v>724</v>
      </c>
      <c r="S432" s="27" t="s">
        <v>1371</v>
      </c>
      <c r="T432" s="27" t="s">
        <v>1378</v>
      </c>
      <c r="U432" s="80"/>
    </row>
    <row r="433" spans="1:21" ht="13" thickBot="1">
      <c r="A433" s="27" t="s">
        <v>69</v>
      </c>
      <c r="B433" s="27" t="str">
        <f>IF(ISNA(VLOOKUP(Table3[[#This Row],[NPC]],#REF!,1,FALSE)),"No","Yes")</f>
        <v>Yes</v>
      </c>
      <c r="C433" s="27" t="str">
        <f>IF(ISNA(VLOOKUP(Table3[[#This Row],[NPC]],'PROC517 Delist NPCs'!B:B,1,FALSE)),"No","Yes")</f>
        <v>No</v>
      </c>
      <c r="D4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3" s="27"/>
      <c r="F433" s="77" t="s">
        <v>96</v>
      </c>
      <c r="G433" s="78"/>
      <c r="H433" s="78"/>
      <c r="I433" s="79"/>
      <c r="J433" s="77" t="s">
        <v>97</v>
      </c>
      <c r="K433" s="79"/>
      <c r="L433" s="27" t="s">
        <v>1379</v>
      </c>
      <c r="M433" s="27" t="s">
        <v>1380</v>
      </c>
      <c r="N433" s="80"/>
      <c r="O433" s="27" t="s">
        <v>100</v>
      </c>
      <c r="P433" s="27" t="s">
        <v>723</v>
      </c>
      <c r="Q433" s="27" t="s">
        <v>108</v>
      </c>
      <c r="R433" s="27" t="s">
        <v>724</v>
      </c>
      <c r="S433" s="27" t="s">
        <v>1371</v>
      </c>
      <c r="T433" s="27" t="s">
        <v>1381</v>
      </c>
      <c r="U433" s="80"/>
    </row>
    <row r="434" spans="1:21" ht="13" thickBot="1">
      <c r="A434" s="27" t="s">
        <v>69</v>
      </c>
      <c r="B434" s="27" t="str">
        <f>IF(ISNA(VLOOKUP(Table3[[#This Row],[NPC]],#REF!,1,FALSE)),"No","Yes")</f>
        <v>Yes</v>
      </c>
      <c r="C434" s="27" t="str">
        <f>IF(ISNA(VLOOKUP(Table3[[#This Row],[NPC]],'PROC517 Delist NPCs'!B:B,1,FALSE)),"No","Yes")</f>
        <v>No</v>
      </c>
      <c r="D4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4" s="27"/>
      <c r="F434" s="77" t="s">
        <v>96</v>
      </c>
      <c r="G434" s="78"/>
      <c r="H434" s="78"/>
      <c r="I434" s="79"/>
      <c r="J434" s="77" t="s">
        <v>97</v>
      </c>
      <c r="K434" s="79"/>
      <c r="L434" s="27" t="s">
        <v>1382</v>
      </c>
      <c r="M434" s="27" t="s">
        <v>1383</v>
      </c>
      <c r="N434" s="80"/>
      <c r="O434" s="27" t="s">
        <v>100</v>
      </c>
      <c r="P434" s="27" t="s">
        <v>723</v>
      </c>
      <c r="Q434" s="27" t="s">
        <v>108</v>
      </c>
      <c r="R434" s="27" t="s">
        <v>724</v>
      </c>
      <c r="S434" s="27" t="s">
        <v>1371</v>
      </c>
      <c r="T434" s="27" t="s">
        <v>1384</v>
      </c>
      <c r="U434" s="80"/>
    </row>
    <row r="435" spans="1:21" ht="13" thickBot="1">
      <c r="A435" s="27" t="s">
        <v>69</v>
      </c>
      <c r="B435" s="27" t="str">
        <f>IF(ISNA(VLOOKUP(Table3[[#This Row],[NPC]],#REF!,1,FALSE)),"No","Yes")</f>
        <v>Yes</v>
      </c>
      <c r="C435" s="27" t="str">
        <f>IF(ISNA(VLOOKUP(Table3[[#This Row],[NPC]],'PROC517 Delist NPCs'!B:B,1,FALSE)),"No","Yes")</f>
        <v>No</v>
      </c>
      <c r="D4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5" s="27"/>
      <c r="F435" s="77" t="s">
        <v>96</v>
      </c>
      <c r="G435" s="78"/>
      <c r="H435" s="78"/>
      <c r="I435" s="79"/>
      <c r="J435" s="77" t="s">
        <v>97</v>
      </c>
      <c r="K435" s="79"/>
      <c r="L435" s="27" t="s">
        <v>1385</v>
      </c>
      <c r="M435" s="27" t="s">
        <v>1386</v>
      </c>
      <c r="N435" s="80"/>
      <c r="O435" s="27" t="s">
        <v>100</v>
      </c>
      <c r="P435" s="27" t="s">
        <v>723</v>
      </c>
      <c r="Q435" s="27" t="s">
        <v>108</v>
      </c>
      <c r="R435" s="27" t="s">
        <v>724</v>
      </c>
      <c r="S435" s="27" t="s">
        <v>1371</v>
      </c>
      <c r="T435" s="27" t="s">
        <v>1387</v>
      </c>
      <c r="U435" s="80"/>
    </row>
    <row r="436" spans="1:21" ht="13" thickBot="1">
      <c r="A436" s="27" t="s">
        <v>69</v>
      </c>
      <c r="B436" s="27" t="str">
        <f>IF(ISNA(VLOOKUP(Table3[[#This Row],[NPC]],#REF!,1,FALSE)),"No","Yes")</f>
        <v>Yes</v>
      </c>
      <c r="C436" s="27" t="str">
        <f>IF(ISNA(VLOOKUP(Table3[[#This Row],[NPC]],'PROC517 Delist NPCs'!B:B,1,FALSE)),"No","Yes")</f>
        <v>No</v>
      </c>
      <c r="D4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6" s="27"/>
      <c r="F436" s="77" t="s">
        <v>96</v>
      </c>
      <c r="G436" s="78"/>
      <c r="H436" s="78"/>
      <c r="I436" s="79"/>
      <c r="J436" s="77" t="s">
        <v>97</v>
      </c>
      <c r="K436" s="79"/>
      <c r="L436" s="27" t="s">
        <v>1388</v>
      </c>
      <c r="M436" s="27" t="s">
        <v>1389</v>
      </c>
      <c r="N436" s="80"/>
      <c r="O436" s="27" t="s">
        <v>100</v>
      </c>
      <c r="P436" s="27" t="s">
        <v>723</v>
      </c>
      <c r="Q436" s="27" t="s">
        <v>108</v>
      </c>
      <c r="R436" s="27" t="s">
        <v>724</v>
      </c>
      <c r="S436" s="27" t="s">
        <v>1371</v>
      </c>
      <c r="T436" s="27" t="s">
        <v>1390</v>
      </c>
      <c r="U436" s="80"/>
    </row>
    <row r="437" spans="1:21" ht="13" thickBot="1">
      <c r="A437" s="27" t="s">
        <v>69</v>
      </c>
      <c r="B437" s="27" t="str">
        <f>IF(ISNA(VLOOKUP(Table3[[#This Row],[NPC]],#REF!,1,FALSE)),"No","Yes")</f>
        <v>Yes</v>
      </c>
      <c r="C437" s="27" t="str">
        <f>IF(ISNA(VLOOKUP(Table3[[#This Row],[NPC]],'PROC517 Delist NPCs'!B:B,1,FALSE)),"No","Yes")</f>
        <v>No</v>
      </c>
      <c r="D4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7" s="27"/>
      <c r="F437" s="77" t="s">
        <v>96</v>
      </c>
      <c r="G437" s="78"/>
      <c r="H437" s="78"/>
      <c r="I437" s="79"/>
      <c r="J437" s="77" t="s">
        <v>97</v>
      </c>
      <c r="K437" s="79"/>
      <c r="L437" s="27" t="s">
        <v>1391</v>
      </c>
      <c r="M437" s="27" t="s">
        <v>1392</v>
      </c>
      <c r="N437" s="80"/>
      <c r="O437" s="27" t="s">
        <v>100</v>
      </c>
      <c r="P437" s="27" t="s">
        <v>723</v>
      </c>
      <c r="Q437" s="27" t="s">
        <v>108</v>
      </c>
      <c r="R437" s="27" t="s">
        <v>724</v>
      </c>
      <c r="S437" s="27" t="s">
        <v>1371</v>
      </c>
      <c r="T437" s="27" t="s">
        <v>1393</v>
      </c>
      <c r="U437" s="80"/>
    </row>
    <row r="438" spans="1:21" ht="13" thickBot="1">
      <c r="A438" s="27" t="s">
        <v>69</v>
      </c>
      <c r="B438" s="27" t="str">
        <f>IF(ISNA(VLOOKUP(Table3[[#This Row],[NPC]],#REF!,1,FALSE)),"No","Yes")</f>
        <v>Yes</v>
      </c>
      <c r="C438" s="27" t="str">
        <f>IF(ISNA(VLOOKUP(Table3[[#This Row],[NPC]],'PROC517 Delist NPCs'!B:B,1,FALSE)),"No","Yes")</f>
        <v>No</v>
      </c>
      <c r="D4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8" s="27"/>
      <c r="F438" s="77" t="s">
        <v>96</v>
      </c>
      <c r="G438" s="78"/>
      <c r="H438" s="78"/>
      <c r="I438" s="79"/>
      <c r="J438" s="77" t="s">
        <v>97</v>
      </c>
      <c r="K438" s="79"/>
      <c r="L438" s="27" t="s">
        <v>1394</v>
      </c>
      <c r="M438" s="27" t="s">
        <v>1395</v>
      </c>
      <c r="N438" s="80"/>
      <c r="O438" s="27" t="s">
        <v>100</v>
      </c>
      <c r="P438" s="27" t="s">
        <v>723</v>
      </c>
      <c r="Q438" s="27" t="s">
        <v>108</v>
      </c>
      <c r="R438" s="27" t="s">
        <v>724</v>
      </c>
      <c r="S438" s="27" t="s">
        <v>1371</v>
      </c>
      <c r="T438" s="27" t="s">
        <v>1396</v>
      </c>
      <c r="U438" s="80"/>
    </row>
    <row r="439" spans="1:21" ht="13" thickBot="1">
      <c r="A439" s="27" t="s">
        <v>69</v>
      </c>
      <c r="B439" s="27" t="str">
        <f>IF(ISNA(VLOOKUP(Table3[[#This Row],[NPC]],#REF!,1,FALSE)),"No","Yes")</f>
        <v>Yes</v>
      </c>
      <c r="C439" s="27" t="str">
        <f>IF(ISNA(VLOOKUP(Table3[[#This Row],[NPC]],'PROC517 Delist NPCs'!B:B,1,FALSE)),"No","Yes")</f>
        <v>No</v>
      </c>
      <c r="D4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39" s="27"/>
      <c r="F439" s="77" t="s">
        <v>96</v>
      </c>
      <c r="G439" s="78"/>
      <c r="H439" s="78"/>
      <c r="I439" s="79"/>
      <c r="J439" s="77" t="s">
        <v>97</v>
      </c>
      <c r="K439" s="79"/>
      <c r="L439" s="27" t="s">
        <v>1397</v>
      </c>
      <c r="M439" s="27" t="s">
        <v>1398</v>
      </c>
      <c r="N439" s="80"/>
      <c r="O439" s="27" t="s">
        <v>100</v>
      </c>
      <c r="P439" s="27" t="s">
        <v>723</v>
      </c>
      <c r="Q439" s="27" t="s">
        <v>108</v>
      </c>
      <c r="R439" s="27" t="s">
        <v>724</v>
      </c>
      <c r="S439" s="27" t="s">
        <v>1371</v>
      </c>
      <c r="T439" s="27" t="s">
        <v>1399</v>
      </c>
      <c r="U439" s="80"/>
    </row>
    <row r="440" spans="1:21" ht="13" thickBot="1">
      <c r="A440" s="27" t="s">
        <v>69</v>
      </c>
      <c r="B440" s="27" t="str">
        <f>IF(ISNA(VLOOKUP(Table3[[#This Row],[NPC]],#REF!,1,FALSE)),"No","Yes")</f>
        <v>Yes</v>
      </c>
      <c r="C440" s="27" t="str">
        <f>IF(ISNA(VLOOKUP(Table3[[#This Row],[NPC]],'PROC517 Delist NPCs'!B:B,1,FALSE)),"No","Yes")</f>
        <v>No</v>
      </c>
      <c r="D4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0" s="27"/>
      <c r="F440" s="77" t="s">
        <v>96</v>
      </c>
      <c r="G440" s="78"/>
      <c r="H440" s="78"/>
      <c r="I440" s="79"/>
      <c r="J440" s="77" t="s">
        <v>97</v>
      </c>
      <c r="K440" s="79"/>
      <c r="L440" s="27" t="s">
        <v>1400</v>
      </c>
      <c r="M440" s="27" t="s">
        <v>1401</v>
      </c>
      <c r="N440" s="80"/>
      <c r="O440" s="27" t="s">
        <v>100</v>
      </c>
      <c r="P440" s="27" t="s">
        <v>101</v>
      </c>
      <c r="Q440" s="27" t="s">
        <v>132</v>
      </c>
      <c r="R440" s="27" t="s">
        <v>429</v>
      </c>
      <c r="S440" s="27" t="s">
        <v>154</v>
      </c>
      <c r="T440" s="27" t="s">
        <v>1402</v>
      </c>
      <c r="U440" s="80"/>
    </row>
    <row r="441" spans="1:21" ht="13" thickBot="1">
      <c r="A441" s="27" t="s">
        <v>69</v>
      </c>
      <c r="B441" s="27" t="str">
        <f>IF(ISNA(VLOOKUP(Table3[[#This Row],[NPC]],#REF!,1,FALSE)),"No","Yes")</f>
        <v>Yes</v>
      </c>
      <c r="C441" s="27" t="str">
        <f>IF(ISNA(VLOOKUP(Table3[[#This Row],[NPC]],'PROC517 Delist NPCs'!B:B,1,FALSE)),"No","Yes")</f>
        <v>No</v>
      </c>
      <c r="D4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1" s="27"/>
      <c r="F441" s="77" t="s">
        <v>96</v>
      </c>
      <c r="G441" s="78"/>
      <c r="H441" s="78"/>
      <c r="I441" s="79"/>
      <c r="J441" s="77" t="s">
        <v>97</v>
      </c>
      <c r="K441" s="79"/>
      <c r="L441" s="27" t="s">
        <v>1403</v>
      </c>
      <c r="M441" s="27" t="s">
        <v>1404</v>
      </c>
      <c r="N441" s="80"/>
      <c r="O441" s="27" t="s">
        <v>100</v>
      </c>
      <c r="P441" s="27" t="s">
        <v>101</v>
      </c>
      <c r="Q441" s="27" t="s">
        <v>132</v>
      </c>
      <c r="R441" s="27" t="s">
        <v>429</v>
      </c>
      <c r="S441" s="27" t="s">
        <v>154</v>
      </c>
      <c r="T441" s="27" t="s">
        <v>1405</v>
      </c>
      <c r="U441" s="80"/>
    </row>
    <row r="442" spans="1:21" ht="13" thickBot="1">
      <c r="A442" s="27" t="s">
        <v>69</v>
      </c>
      <c r="B442" s="27" t="str">
        <f>IF(ISNA(VLOOKUP(Table3[[#This Row],[NPC]],#REF!,1,FALSE)),"No","Yes")</f>
        <v>Yes</v>
      </c>
      <c r="C442" s="27" t="str">
        <f>IF(ISNA(VLOOKUP(Table3[[#This Row],[NPC]],'PROC517 Delist NPCs'!B:B,1,FALSE)),"No","Yes")</f>
        <v>No</v>
      </c>
      <c r="D4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2" s="27"/>
      <c r="F442" s="77" t="s">
        <v>96</v>
      </c>
      <c r="G442" s="78"/>
      <c r="H442" s="78"/>
      <c r="I442" s="79"/>
      <c r="J442" s="77" t="s">
        <v>97</v>
      </c>
      <c r="K442" s="79"/>
      <c r="L442" s="27" t="s">
        <v>1406</v>
      </c>
      <c r="M442" s="27" t="s">
        <v>1407</v>
      </c>
      <c r="N442" s="80"/>
      <c r="O442" s="27" t="s">
        <v>100</v>
      </c>
      <c r="P442" s="27" t="s">
        <v>101</v>
      </c>
      <c r="Q442" s="27" t="s">
        <v>132</v>
      </c>
      <c r="R442" s="27" t="s">
        <v>429</v>
      </c>
      <c r="S442" s="27" t="s">
        <v>154</v>
      </c>
      <c r="T442" s="27" t="s">
        <v>1408</v>
      </c>
      <c r="U442" s="80"/>
    </row>
    <row r="443" spans="1:21" ht="13" thickBot="1">
      <c r="A443" s="27" t="s">
        <v>69</v>
      </c>
      <c r="B443" s="27" t="str">
        <f>IF(ISNA(VLOOKUP(Table3[[#This Row],[NPC]],#REF!,1,FALSE)),"No","Yes")</f>
        <v>Yes</v>
      </c>
      <c r="C443" s="27" t="str">
        <f>IF(ISNA(VLOOKUP(Table3[[#This Row],[NPC]],'PROC517 Delist NPCs'!B:B,1,FALSE)),"No","Yes")</f>
        <v>No</v>
      </c>
      <c r="D4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3" s="27"/>
      <c r="F443" s="77" t="s">
        <v>96</v>
      </c>
      <c r="G443" s="78"/>
      <c r="H443" s="78"/>
      <c r="I443" s="79"/>
      <c r="J443" s="77" t="s">
        <v>97</v>
      </c>
      <c r="K443" s="79"/>
      <c r="L443" s="27" t="s">
        <v>1409</v>
      </c>
      <c r="M443" s="27" t="s">
        <v>1410</v>
      </c>
      <c r="N443" s="80"/>
      <c r="O443" s="27" t="s">
        <v>100</v>
      </c>
      <c r="P443" s="27" t="s">
        <v>101</v>
      </c>
      <c r="Q443" s="27" t="s">
        <v>132</v>
      </c>
      <c r="R443" s="27" t="s">
        <v>429</v>
      </c>
      <c r="S443" s="27" t="s">
        <v>154</v>
      </c>
      <c r="T443" s="27" t="s">
        <v>1411</v>
      </c>
      <c r="U443" s="80"/>
    </row>
    <row r="444" spans="1:21" ht="13" thickBot="1">
      <c r="A444" s="27" t="s">
        <v>69</v>
      </c>
      <c r="B444" s="27" t="str">
        <f>IF(ISNA(VLOOKUP(Table3[[#This Row],[NPC]],#REF!,1,FALSE)),"No","Yes")</f>
        <v>Yes</v>
      </c>
      <c r="C444" s="27" t="str">
        <f>IF(ISNA(VLOOKUP(Table3[[#This Row],[NPC]],'PROC517 Delist NPCs'!B:B,1,FALSE)),"No","Yes")</f>
        <v>No</v>
      </c>
      <c r="D4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4" s="27"/>
      <c r="F444" s="77" t="s">
        <v>96</v>
      </c>
      <c r="G444" s="78"/>
      <c r="H444" s="78"/>
      <c r="I444" s="79"/>
      <c r="J444" s="77" t="s">
        <v>97</v>
      </c>
      <c r="K444" s="79"/>
      <c r="L444" s="27" t="s">
        <v>1412</v>
      </c>
      <c r="M444" s="27" t="s">
        <v>1413</v>
      </c>
      <c r="N444" s="80"/>
      <c r="O444" s="27" t="s">
        <v>100</v>
      </c>
      <c r="P444" s="27" t="s">
        <v>101</v>
      </c>
      <c r="Q444" s="27" t="s">
        <v>108</v>
      </c>
      <c r="R444" s="27" t="s">
        <v>429</v>
      </c>
      <c r="S444" s="27" t="s">
        <v>154</v>
      </c>
      <c r="T444" s="27" t="s">
        <v>1414</v>
      </c>
      <c r="U444" s="80"/>
    </row>
    <row r="445" spans="1:21" ht="13" thickBot="1">
      <c r="A445" s="27" t="s">
        <v>69</v>
      </c>
      <c r="B445" s="27" t="str">
        <f>IF(ISNA(VLOOKUP(Table3[[#This Row],[NPC]],#REF!,1,FALSE)),"No","Yes")</f>
        <v>Yes</v>
      </c>
      <c r="C445" s="27" t="str">
        <f>IF(ISNA(VLOOKUP(Table3[[#This Row],[NPC]],'PROC517 Delist NPCs'!B:B,1,FALSE)),"No","Yes")</f>
        <v>No</v>
      </c>
      <c r="D4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5" s="27"/>
      <c r="F445" s="77" t="s">
        <v>96</v>
      </c>
      <c r="G445" s="78"/>
      <c r="H445" s="78"/>
      <c r="I445" s="79"/>
      <c r="J445" s="77" t="s">
        <v>97</v>
      </c>
      <c r="K445" s="79"/>
      <c r="L445" s="27" t="s">
        <v>1415</v>
      </c>
      <c r="M445" s="27" t="s">
        <v>1416</v>
      </c>
      <c r="N445" s="80"/>
      <c r="O445" s="27" t="s">
        <v>100</v>
      </c>
      <c r="P445" s="27" t="s">
        <v>101</v>
      </c>
      <c r="Q445" s="27" t="s">
        <v>243</v>
      </c>
      <c r="R445" s="27" t="s">
        <v>995</v>
      </c>
      <c r="S445" s="27" t="s">
        <v>390</v>
      </c>
      <c r="T445" s="27" t="s">
        <v>996</v>
      </c>
      <c r="U445" s="80"/>
    </row>
    <row r="446" spans="1:21" ht="13" thickBot="1">
      <c r="A446" s="27" t="s">
        <v>69</v>
      </c>
      <c r="B446" s="27" t="str">
        <f>IF(ISNA(VLOOKUP(Table3[[#This Row],[NPC]],#REF!,1,FALSE)),"No","Yes")</f>
        <v>Yes</v>
      </c>
      <c r="C446" s="27" t="str">
        <f>IF(ISNA(VLOOKUP(Table3[[#This Row],[NPC]],'PROC517 Delist NPCs'!B:B,1,FALSE)),"No","Yes")</f>
        <v>No</v>
      </c>
      <c r="D4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6" s="27"/>
      <c r="F446" s="77" t="s">
        <v>96</v>
      </c>
      <c r="G446" s="78"/>
      <c r="H446" s="78"/>
      <c r="I446" s="79"/>
      <c r="J446" s="77" t="s">
        <v>97</v>
      </c>
      <c r="K446" s="79"/>
      <c r="L446" s="27" t="s">
        <v>1417</v>
      </c>
      <c r="M446" s="27" t="s">
        <v>1418</v>
      </c>
      <c r="N446" s="80"/>
      <c r="O446" s="27" t="s">
        <v>100</v>
      </c>
      <c r="P446" s="27" t="s">
        <v>101</v>
      </c>
      <c r="Q446" s="27" t="s">
        <v>108</v>
      </c>
      <c r="R446" s="27" t="s">
        <v>609</v>
      </c>
      <c r="S446" s="27" t="s">
        <v>154</v>
      </c>
      <c r="T446" s="27" t="s">
        <v>1419</v>
      </c>
      <c r="U446" s="80"/>
    </row>
    <row r="447" spans="1:21" ht="13" thickBot="1">
      <c r="A447" s="27" t="s">
        <v>69</v>
      </c>
      <c r="B447" s="27" t="str">
        <f>IF(ISNA(VLOOKUP(Table3[[#This Row],[NPC]],#REF!,1,FALSE)),"No","Yes")</f>
        <v>Yes</v>
      </c>
      <c r="C447" s="27" t="str">
        <f>IF(ISNA(VLOOKUP(Table3[[#This Row],[NPC]],'PROC517 Delist NPCs'!B:B,1,FALSE)),"No","Yes")</f>
        <v>No</v>
      </c>
      <c r="D4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7" s="27"/>
      <c r="F447" s="77" t="s">
        <v>96</v>
      </c>
      <c r="G447" s="78"/>
      <c r="H447" s="78"/>
      <c r="I447" s="79"/>
      <c r="J447" s="77" t="s">
        <v>97</v>
      </c>
      <c r="K447" s="79"/>
      <c r="L447" s="27" t="s">
        <v>1420</v>
      </c>
      <c r="M447" s="27" t="s">
        <v>1421</v>
      </c>
      <c r="N447" s="80"/>
      <c r="O447" s="27" t="s">
        <v>100</v>
      </c>
      <c r="P447" s="27" t="s">
        <v>101</v>
      </c>
      <c r="Q447" s="27" t="s">
        <v>108</v>
      </c>
      <c r="R447" s="27" t="s">
        <v>609</v>
      </c>
      <c r="S447" s="27" t="s">
        <v>154</v>
      </c>
      <c r="T447" s="27" t="s">
        <v>1422</v>
      </c>
      <c r="U447" s="80"/>
    </row>
    <row r="448" spans="1:21" ht="13" thickBot="1">
      <c r="A448" s="27" t="s">
        <v>69</v>
      </c>
      <c r="B448" s="27" t="str">
        <f>IF(ISNA(VLOOKUP(Table3[[#This Row],[NPC]],#REF!,1,FALSE)),"No","Yes")</f>
        <v>Yes</v>
      </c>
      <c r="C448" s="27" t="str">
        <f>IF(ISNA(VLOOKUP(Table3[[#This Row],[NPC]],'PROC517 Delist NPCs'!B:B,1,FALSE)),"No","Yes")</f>
        <v>No</v>
      </c>
      <c r="D4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8" s="27"/>
      <c r="F448" s="77" t="s">
        <v>96</v>
      </c>
      <c r="G448" s="78"/>
      <c r="H448" s="78"/>
      <c r="I448" s="79"/>
      <c r="J448" s="77" t="s">
        <v>97</v>
      </c>
      <c r="K448" s="79"/>
      <c r="L448" s="27" t="s">
        <v>1423</v>
      </c>
      <c r="M448" s="27" t="s">
        <v>1424</v>
      </c>
      <c r="N448" s="80"/>
      <c r="O448" s="27" t="s">
        <v>100</v>
      </c>
      <c r="P448" s="27" t="s">
        <v>101</v>
      </c>
      <c r="Q448" s="27" t="s">
        <v>108</v>
      </c>
      <c r="R448" s="27" t="s">
        <v>609</v>
      </c>
      <c r="S448" s="27" t="s">
        <v>154</v>
      </c>
      <c r="T448" s="27" t="s">
        <v>1425</v>
      </c>
      <c r="U448" s="80"/>
    </row>
    <row r="449" spans="1:21" ht="13" thickBot="1">
      <c r="A449" s="27" t="s">
        <v>69</v>
      </c>
      <c r="B449" s="27" t="str">
        <f>IF(ISNA(VLOOKUP(Table3[[#This Row],[NPC]],#REF!,1,FALSE)),"No","Yes")</f>
        <v>Yes</v>
      </c>
      <c r="C449" s="27" t="str">
        <f>IF(ISNA(VLOOKUP(Table3[[#This Row],[NPC]],'PROC517 Delist NPCs'!B:B,1,FALSE)),"No","Yes")</f>
        <v>No</v>
      </c>
      <c r="D4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49" s="27"/>
      <c r="F449" s="77" t="s">
        <v>96</v>
      </c>
      <c r="G449" s="78"/>
      <c r="H449" s="78"/>
      <c r="I449" s="79"/>
      <c r="J449" s="77" t="s">
        <v>97</v>
      </c>
      <c r="K449" s="79"/>
      <c r="L449" s="27" t="s">
        <v>1426</v>
      </c>
      <c r="M449" s="27" t="s">
        <v>1427</v>
      </c>
      <c r="N449" s="80"/>
      <c r="O449" s="27" t="s">
        <v>100</v>
      </c>
      <c r="P449" s="27" t="s">
        <v>113</v>
      </c>
      <c r="Q449" s="27" t="s">
        <v>108</v>
      </c>
      <c r="R449" s="27" t="s">
        <v>609</v>
      </c>
      <c r="S449" s="27" t="s">
        <v>154</v>
      </c>
      <c r="T449" s="27" t="s">
        <v>1428</v>
      </c>
      <c r="U449" s="80"/>
    </row>
    <row r="450" spans="1:21" ht="13" thickBot="1">
      <c r="A450" s="27" t="s">
        <v>69</v>
      </c>
      <c r="B450" s="27" t="str">
        <f>IF(ISNA(VLOOKUP(Table3[[#This Row],[NPC]],#REF!,1,FALSE)),"No","Yes")</f>
        <v>Yes</v>
      </c>
      <c r="C450" s="27" t="str">
        <f>IF(ISNA(VLOOKUP(Table3[[#This Row],[NPC]],'PROC517 Delist NPCs'!B:B,1,FALSE)),"No","Yes")</f>
        <v>No</v>
      </c>
      <c r="D4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0" s="27"/>
      <c r="F450" s="77" t="s">
        <v>96</v>
      </c>
      <c r="G450" s="78"/>
      <c r="H450" s="78"/>
      <c r="I450" s="79"/>
      <c r="J450" s="77" t="s">
        <v>97</v>
      </c>
      <c r="K450" s="79"/>
      <c r="L450" s="27" t="s">
        <v>1429</v>
      </c>
      <c r="M450" s="27" t="s">
        <v>1430</v>
      </c>
      <c r="N450" s="80"/>
      <c r="O450" s="27" t="s">
        <v>100</v>
      </c>
      <c r="P450" s="27" t="s">
        <v>113</v>
      </c>
      <c r="Q450" s="27" t="s">
        <v>108</v>
      </c>
      <c r="R450" s="27" t="s">
        <v>609</v>
      </c>
      <c r="S450" s="27" t="s">
        <v>154</v>
      </c>
      <c r="T450" s="27" t="s">
        <v>1431</v>
      </c>
      <c r="U450" s="80"/>
    </row>
    <row r="451" spans="1:21" ht="13" thickBot="1">
      <c r="A451" s="27" t="s">
        <v>69</v>
      </c>
      <c r="B451" s="27" t="str">
        <f>IF(ISNA(VLOOKUP(Table3[[#This Row],[NPC]],#REF!,1,FALSE)),"No","Yes")</f>
        <v>Yes</v>
      </c>
      <c r="C451" s="27" t="str">
        <f>IF(ISNA(VLOOKUP(Table3[[#This Row],[NPC]],'PROC517 Delist NPCs'!B:B,1,FALSE)),"No","Yes")</f>
        <v>No</v>
      </c>
      <c r="D4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1" s="27"/>
      <c r="F451" s="77" t="s">
        <v>96</v>
      </c>
      <c r="G451" s="78"/>
      <c r="H451" s="78"/>
      <c r="I451" s="79"/>
      <c r="J451" s="77" t="s">
        <v>97</v>
      </c>
      <c r="K451" s="79"/>
      <c r="L451" s="27" t="s">
        <v>1432</v>
      </c>
      <c r="M451" s="27" t="s">
        <v>1433</v>
      </c>
      <c r="N451" s="80"/>
      <c r="O451" s="27" t="s">
        <v>100</v>
      </c>
      <c r="P451" s="27" t="s">
        <v>354</v>
      </c>
      <c r="Q451" s="27" t="s">
        <v>132</v>
      </c>
      <c r="R451" s="27" t="s">
        <v>1434</v>
      </c>
      <c r="S451" s="27" t="s">
        <v>245</v>
      </c>
      <c r="T451" s="27" t="s">
        <v>1435</v>
      </c>
      <c r="U451" s="80"/>
    </row>
    <row r="452" spans="1:21" ht="13" thickBot="1">
      <c r="A452" s="27" t="s">
        <v>69</v>
      </c>
      <c r="B452" s="27" t="str">
        <f>IF(ISNA(VLOOKUP(Table3[[#This Row],[NPC]],#REF!,1,FALSE)),"No","Yes")</f>
        <v>Yes</v>
      </c>
      <c r="C452" s="27" t="str">
        <f>IF(ISNA(VLOOKUP(Table3[[#This Row],[NPC]],'PROC517 Delist NPCs'!B:B,1,FALSE)),"No","Yes")</f>
        <v>No</v>
      </c>
      <c r="D4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2" s="27"/>
      <c r="F452" s="77" t="s">
        <v>96</v>
      </c>
      <c r="G452" s="78"/>
      <c r="H452" s="78"/>
      <c r="I452" s="79"/>
      <c r="J452" s="77" t="s">
        <v>97</v>
      </c>
      <c r="K452" s="79"/>
      <c r="L452" s="27" t="s">
        <v>1436</v>
      </c>
      <c r="M452" s="27" t="s">
        <v>1437</v>
      </c>
      <c r="N452" s="80"/>
      <c r="O452" s="27" t="s">
        <v>100</v>
      </c>
      <c r="P452" s="27" t="s">
        <v>354</v>
      </c>
      <c r="Q452" s="27" t="s">
        <v>132</v>
      </c>
      <c r="R452" s="27" t="s">
        <v>1434</v>
      </c>
      <c r="S452" s="27" t="s">
        <v>245</v>
      </c>
      <c r="T452" s="27" t="s">
        <v>1438</v>
      </c>
      <c r="U452" s="80"/>
    </row>
    <row r="453" spans="1:21" ht="13" thickBot="1">
      <c r="A453" s="27" t="s">
        <v>69</v>
      </c>
      <c r="B453" s="27" t="str">
        <f>IF(ISNA(VLOOKUP(Table3[[#This Row],[NPC]],#REF!,1,FALSE)),"No","Yes")</f>
        <v>Yes</v>
      </c>
      <c r="C453" s="27" t="str">
        <f>IF(ISNA(VLOOKUP(Table3[[#This Row],[NPC]],'PROC517 Delist NPCs'!B:B,1,FALSE)),"No","Yes")</f>
        <v>No</v>
      </c>
      <c r="D4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3" s="27"/>
      <c r="F453" s="77" t="s">
        <v>96</v>
      </c>
      <c r="G453" s="78"/>
      <c r="H453" s="78"/>
      <c r="I453" s="79"/>
      <c r="J453" s="77" t="s">
        <v>97</v>
      </c>
      <c r="K453" s="79"/>
      <c r="L453" s="27" t="s">
        <v>1439</v>
      </c>
      <c r="M453" s="27" t="s">
        <v>1440</v>
      </c>
      <c r="N453" s="80"/>
      <c r="O453" s="27" t="s">
        <v>100</v>
      </c>
      <c r="P453" s="27" t="s">
        <v>354</v>
      </c>
      <c r="Q453" s="27" t="s">
        <v>132</v>
      </c>
      <c r="R453" s="27" t="s">
        <v>1434</v>
      </c>
      <c r="S453" s="27" t="s">
        <v>245</v>
      </c>
      <c r="T453" s="27" t="s">
        <v>1441</v>
      </c>
      <c r="U453" s="80"/>
    </row>
    <row r="454" spans="1:21" ht="13" thickBot="1">
      <c r="A454" s="27" t="s">
        <v>69</v>
      </c>
      <c r="B454" s="27" t="str">
        <f>IF(ISNA(VLOOKUP(Table3[[#This Row],[NPC]],#REF!,1,FALSE)),"No","Yes")</f>
        <v>Yes</v>
      </c>
      <c r="C454" s="27" t="str">
        <f>IF(ISNA(VLOOKUP(Table3[[#This Row],[NPC]],'PROC517 Delist NPCs'!B:B,1,FALSE)),"No","Yes")</f>
        <v>No</v>
      </c>
      <c r="D4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4" s="27"/>
      <c r="F454" s="77" t="s">
        <v>96</v>
      </c>
      <c r="G454" s="78"/>
      <c r="H454" s="78"/>
      <c r="I454" s="79"/>
      <c r="J454" s="77" t="s">
        <v>97</v>
      </c>
      <c r="K454" s="79"/>
      <c r="L454" s="27" t="s">
        <v>1442</v>
      </c>
      <c r="M454" s="27" t="s">
        <v>1443</v>
      </c>
      <c r="N454" s="80"/>
      <c r="O454" s="27" t="s">
        <v>100</v>
      </c>
      <c r="P454" s="27" t="s">
        <v>354</v>
      </c>
      <c r="Q454" s="27" t="s">
        <v>132</v>
      </c>
      <c r="R454" s="27" t="s">
        <v>1434</v>
      </c>
      <c r="S454" s="27" t="s">
        <v>245</v>
      </c>
      <c r="T454" s="27" t="s">
        <v>1444</v>
      </c>
      <c r="U454" s="80"/>
    </row>
    <row r="455" spans="1:21" ht="13" thickBot="1">
      <c r="A455" s="27" t="s">
        <v>69</v>
      </c>
      <c r="B455" s="27" t="str">
        <f>IF(ISNA(VLOOKUP(Table3[[#This Row],[NPC]],#REF!,1,FALSE)),"No","Yes")</f>
        <v>Yes</v>
      </c>
      <c r="C455" s="27" t="str">
        <f>IF(ISNA(VLOOKUP(Table3[[#This Row],[NPC]],'PROC517 Delist NPCs'!B:B,1,FALSE)),"No","Yes")</f>
        <v>No</v>
      </c>
      <c r="D4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5" s="27"/>
      <c r="F455" s="77" t="s">
        <v>96</v>
      </c>
      <c r="G455" s="78"/>
      <c r="H455" s="78"/>
      <c r="I455" s="79"/>
      <c r="J455" s="77" t="s">
        <v>97</v>
      </c>
      <c r="K455" s="79"/>
      <c r="L455" s="27" t="s">
        <v>1445</v>
      </c>
      <c r="M455" s="27" t="s">
        <v>1446</v>
      </c>
      <c r="N455" s="80"/>
      <c r="O455" s="27" t="s">
        <v>100</v>
      </c>
      <c r="P455" s="27" t="s">
        <v>113</v>
      </c>
      <c r="Q455" s="27" t="s">
        <v>108</v>
      </c>
      <c r="R455" s="27" t="s">
        <v>429</v>
      </c>
      <c r="S455" s="27" t="s">
        <v>154</v>
      </c>
      <c r="T455" s="27" t="s">
        <v>1447</v>
      </c>
      <c r="U455" s="80"/>
    </row>
    <row r="456" spans="1:21" ht="13" thickBot="1">
      <c r="A456" s="27" t="s">
        <v>69</v>
      </c>
      <c r="B456" s="27" t="str">
        <f>IF(ISNA(VLOOKUP(Table3[[#This Row],[NPC]],#REF!,1,FALSE)),"No","Yes")</f>
        <v>Yes</v>
      </c>
      <c r="C456" s="27" t="str">
        <f>IF(ISNA(VLOOKUP(Table3[[#This Row],[NPC]],'PROC517 Delist NPCs'!B:B,1,FALSE)),"No","Yes")</f>
        <v>No</v>
      </c>
      <c r="D4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6" s="27"/>
      <c r="F456" s="77" t="s">
        <v>96</v>
      </c>
      <c r="G456" s="78"/>
      <c r="H456" s="78"/>
      <c r="I456" s="79"/>
      <c r="J456" s="77" t="s">
        <v>97</v>
      </c>
      <c r="K456" s="79"/>
      <c r="L456" s="27" t="s">
        <v>1448</v>
      </c>
      <c r="M456" s="27" t="s">
        <v>1449</v>
      </c>
      <c r="N456" s="80"/>
      <c r="O456" s="27" t="s">
        <v>100</v>
      </c>
      <c r="P456" s="27" t="s">
        <v>113</v>
      </c>
      <c r="Q456" s="27" t="s">
        <v>108</v>
      </c>
      <c r="R456" s="27" t="s">
        <v>396</v>
      </c>
      <c r="S456" s="27" t="s">
        <v>397</v>
      </c>
      <c r="T456" s="27" t="s">
        <v>1450</v>
      </c>
      <c r="U456" s="80"/>
    </row>
    <row r="457" spans="1:21" ht="13" thickBot="1">
      <c r="A457" s="27" t="s">
        <v>69</v>
      </c>
      <c r="B457" s="27" t="str">
        <f>IF(ISNA(VLOOKUP(Table3[[#This Row],[NPC]],#REF!,1,FALSE)),"No","Yes")</f>
        <v>Yes</v>
      </c>
      <c r="C457" s="27" t="str">
        <f>IF(ISNA(VLOOKUP(Table3[[#This Row],[NPC]],'PROC517 Delist NPCs'!B:B,1,FALSE)),"No","Yes")</f>
        <v>No</v>
      </c>
      <c r="D4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7" s="27"/>
      <c r="F457" s="77" t="s">
        <v>96</v>
      </c>
      <c r="G457" s="78"/>
      <c r="H457" s="78"/>
      <c r="I457" s="79"/>
      <c r="J457" s="77" t="s">
        <v>97</v>
      </c>
      <c r="K457" s="79"/>
      <c r="L457" s="27" t="s">
        <v>1451</v>
      </c>
      <c r="M457" s="27" t="s">
        <v>1452</v>
      </c>
      <c r="N457" s="80"/>
      <c r="O457" s="27" t="s">
        <v>100</v>
      </c>
      <c r="P457" s="27" t="s">
        <v>113</v>
      </c>
      <c r="Q457" s="27" t="s">
        <v>108</v>
      </c>
      <c r="R457" s="27" t="s">
        <v>396</v>
      </c>
      <c r="S457" s="27" t="s">
        <v>397</v>
      </c>
      <c r="T457" s="27" t="s">
        <v>1453</v>
      </c>
      <c r="U457" s="80"/>
    </row>
    <row r="458" spans="1:21" ht="13" thickBot="1">
      <c r="A458" s="27" t="s">
        <v>69</v>
      </c>
      <c r="B458" s="27" t="str">
        <f>IF(ISNA(VLOOKUP(Table3[[#This Row],[NPC]],#REF!,1,FALSE)),"No","Yes")</f>
        <v>Yes</v>
      </c>
      <c r="C458" s="27" t="str">
        <f>IF(ISNA(VLOOKUP(Table3[[#This Row],[NPC]],'PROC517 Delist NPCs'!B:B,1,FALSE)),"No","Yes")</f>
        <v>No</v>
      </c>
      <c r="D4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8" s="27"/>
      <c r="F458" s="77" t="s">
        <v>96</v>
      </c>
      <c r="G458" s="78"/>
      <c r="H458" s="78"/>
      <c r="I458" s="79"/>
      <c r="J458" s="77" t="s">
        <v>97</v>
      </c>
      <c r="K458" s="79"/>
      <c r="L458" s="27" t="s">
        <v>1454</v>
      </c>
      <c r="M458" s="27" t="s">
        <v>1455</v>
      </c>
      <c r="N458" s="80"/>
      <c r="O458" s="27" t="s">
        <v>100</v>
      </c>
      <c r="P458" s="27" t="s">
        <v>1456</v>
      </c>
      <c r="Q458" s="27" t="s">
        <v>132</v>
      </c>
      <c r="R458" s="27" t="s">
        <v>1457</v>
      </c>
      <c r="S458" s="27" t="s">
        <v>154</v>
      </c>
      <c r="T458" s="27" t="s">
        <v>1458</v>
      </c>
      <c r="U458" s="80"/>
    </row>
    <row r="459" spans="1:21" ht="13" hidden="1" thickBot="1">
      <c r="A459" s="27" t="s">
        <v>68</v>
      </c>
      <c r="B459" s="27" t="str">
        <f>IF(ISNA(VLOOKUP(Table3[[#This Row],[NPC]],#REF!,1,FALSE)),"No","Yes")</f>
        <v>Yes</v>
      </c>
      <c r="C459" s="27" t="str">
        <f>IF(ISNA(VLOOKUP(Table3[[#This Row],[NPC]],'PROC517 Delist NPCs'!B:B,1,FALSE)),"No","Yes")</f>
        <v>No</v>
      </c>
      <c r="D4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59" s="27"/>
      <c r="F459" s="77" t="s">
        <v>96</v>
      </c>
      <c r="G459" s="78"/>
      <c r="H459" s="78"/>
      <c r="I459" s="79"/>
      <c r="J459" s="77" t="s">
        <v>97</v>
      </c>
      <c r="K459" s="79"/>
      <c r="L459" s="27" t="s">
        <v>1459</v>
      </c>
      <c r="M459" s="27" t="s">
        <v>1460</v>
      </c>
      <c r="N459" s="80"/>
      <c r="O459" s="27" t="s">
        <v>100</v>
      </c>
      <c r="P459" s="27" t="s">
        <v>1456</v>
      </c>
      <c r="Q459" s="27" t="s">
        <v>132</v>
      </c>
      <c r="R459" s="27" t="s">
        <v>1457</v>
      </c>
      <c r="S459" s="27" t="s">
        <v>154</v>
      </c>
      <c r="T459" s="27" t="s">
        <v>1461</v>
      </c>
      <c r="U459" s="80"/>
    </row>
    <row r="460" spans="1:21" ht="13" thickBot="1">
      <c r="A460" s="27" t="s">
        <v>69</v>
      </c>
      <c r="B460" s="27" t="str">
        <f>IF(ISNA(VLOOKUP(Table3[[#This Row],[NPC]],#REF!,1,FALSE)),"No","Yes")</f>
        <v>Yes</v>
      </c>
      <c r="C460" s="27" t="str">
        <f>IF(ISNA(VLOOKUP(Table3[[#This Row],[NPC]],'PROC517 Delist NPCs'!B:B,1,FALSE)),"No","Yes")</f>
        <v>No</v>
      </c>
      <c r="D4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0" s="27"/>
      <c r="F460" s="77" t="s">
        <v>96</v>
      </c>
      <c r="G460" s="78"/>
      <c r="H460" s="78"/>
      <c r="I460" s="79"/>
      <c r="J460" s="77" t="s">
        <v>97</v>
      </c>
      <c r="K460" s="79"/>
      <c r="L460" s="27" t="s">
        <v>1462</v>
      </c>
      <c r="M460" s="27" t="s">
        <v>1463</v>
      </c>
      <c r="N460" s="80"/>
      <c r="O460" s="27" t="s">
        <v>100</v>
      </c>
      <c r="P460" s="27" t="s">
        <v>1456</v>
      </c>
      <c r="Q460" s="27" t="s">
        <v>132</v>
      </c>
      <c r="R460" s="27" t="s">
        <v>1464</v>
      </c>
      <c r="S460" s="27" t="s">
        <v>154</v>
      </c>
      <c r="T460" s="27" t="s">
        <v>1465</v>
      </c>
      <c r="U460" s="80"/>
    </row>
    <row r="461" spans="1:21" ht="13" hidden="1" thickBot="1">
      <c r="A461" s="27" t="s">
        <v>68</v>
      </c>
      <c r="B461" s="27" t="str">
        <f>IF(ISNA(VLOOKUP(Table3[[#This Row],[NPC]],#REF!,1,FALSE)),"No","Yes")</f>
        <v>Yes</v>
      </c>
      <c r="C461" s="27" t="str">
        <f>IF(ISNA(VLOOKUP(Table3[[#This Row],[NPC]],'PROC517 Delist NPCs'!B:B,1,FALSE)),"No","Yes")</f>
        <v>No</v>
      </c>
      <c r="D4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1" s="27"/>
      <c r="F461" s="77" t="s">
        <v>96</v>
      </c>
      <c r="G461" s="78"/>
      <c r="H461" s="78"/>
      <c r="I461" s="79"/>
      <c r="J461" s="77" t="s">
        <v>97</v>
      </c>
      <c r="K461" s="79"/>
      <c r="L461" s="27" t="s">
        <v>1466</v>
      </c>
      <c r="M461" s="27" t="s">
        <v>1467</v>
      </c>
      <c r="N461" s="80"/>
      <c r="O461" s="27" t="s">
        <v>100</v>
      </c>
      <c r="P461" s="27" t="s">
        <v>1456</v>
      </c>
      <c r="Q461" s="27" t="s">
        <v>132</v>
      </c>
      <c r="R461" s="27" t="s">
        <v>1464</v>
      </c>
      <c r="S461" s="27" t="s">
        <v>154</v>
      </c>
      <c r="T461" s="27" t="s">
        <v>1468</v>
      </c>
      <c r="U461" s="80"/>
    </row>
    <row r="462" spans="1:21" ht="13" thickBot="1">
      <c r="A462" s="27" t="s">
        <v>69</v>
      </c>
      <c r="B462" s="27" t="str">
        <f>IF(ISNA(VLOOKUP(Table3[[#This Row],[NPC]],#REF!,1,FALSE)),"No","Yes")</f>
        <v>Yes</v>
      </c>
      <c r="C462" s="27" t="str">
        <f>IF(ISNA(VLOOKUP(Table3[[#This Row],[NPC]],'PROC517 Delist NPCs'!B:B,1,FALSE)),"No","Yes")</f>
        <v>No</v>
      </c>
      <c r="D4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2" s="27"/>
      <c r="F462" s="77" t="s">
        <v>96</v>
      </c>
      <c r="G462" s="78"/>
      <c r="H462" s="78"/>
      <c r="I462" s="79"/>
      <c r="J462" s="77" t="s">
        <v>97</v>
      </c>
      <c r="K462" s="79"/>
      <c r="L462" s="27" t="s">
        <v>1469</v>
      </c>
      <c r="M462" s="27" t="s">
        <v>1470</v>
      </c>
      <c r="N462" s="80"/>
      <c r="O462" s="27" t="s">
        <v>100</v>
      </c>
      <c r="P462" s="27" t="s">
        <v>1456</v>
      </c>
      <c r="Q462" s="27" t="s">
        <v>132</v>
      </c>
      <c r="R462" s="27" t="s">
        <v>1464</v>
      </c>
      <c r="S462" s="27" t="s">
        <v>154</v>
      </c>
      <c r="T462" s="27" t="s">
        <v>1471</v>
      </c>
      <c r="U462" s="80"/>
    </row>
    <row r="463" spans="1:21" ht="13" thickBot="1">
      <c r="A463" s="27" t="s">
        <v>69</v>
      </c>
      <c r="B463" s="27" t="str">
        <f>IF(ISNA(VLOOKUP(Table3[[#This Row],[NPC]],#REF!,1,FALSE)),"No","Yes")</f>
        <v>Yes</v>
      </c>
      <c r="C463" s="27" t="str">
        <f>IF(ISNA(VLOOKUP(Table3[[#This Row],[NPC]],'PROC517 Delist NPCs'!B:B,1,FALSE)),"No","Yes")</f>
        <v>No</v>
      </c>
      <c r="D4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3" s="27"/>
      <c r="F463" s="77" t="s">
        <v>96</v>
      </c>
      <c r="G463" s="78"/>
      <c r="H463" s="78"/>
      <c r="I463" s="79"/>
      <c r="J463" s="77" t="s">
        <v>97</v>
      </c>
      <c r="K463" s="79"/>
      <c r="L463" s="27" t="s">
        <v>1472</v>
      </c>
      <c r="M463" s="27" t="s">
        <v>1473</v>
      </c>
      <c r="N463" s="80"/>
      <c r="O463" s="27" t="s">
        <v>100</v>
      </c>
      <c r="P463" s="27" t="s">
        <v>1456</v>
      </c>
      <c r="Q463" s="27" t="s">
        <v>132</v>
      </c>
      <c r="R463" s="27" t="s">
        <v>1464</v>
      </c>
      <c r="S463" s="27" t="s">
        <v>154</v>
      </c>
      <c r="T463" s="27" t="s">
        <v>1474</v>
      </c>
      <c r="U463" s="80"/>
    </row>
    <row r="464" spans="1:21" ht="13" thickBot="1">
      <c r="A464" s="27" t="s">
        <v>69</v>
      </c>
      <c r="B464" s="27" t="str">
        <f>IF(ISNA(VLOOKUP(Table3[[#This Row],[NPC]],#REF!,1,FALSE)),"No","Yes")</f>
        <v>Yes</v>
      </c>
      <c r="C464" s="27" t="str">
        <f>IF(ISNA(VLOOKUP(Table3[[#This Row],[NPC]],'PROC517 Delist NPCs'!B:B,1,FALSE)),"No","Yes")</f>
        <v>No</v>
      </c>
      <c r="D4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4" s="27"/>
      <c r="F464" s="77" t="s">
        <v>96</v>
      </c>
      <c r="G464" s="78"/>
      <c r="H464" s="78"/>
      <c r="I464" s="79"/>
      <c r="J464" s="77" t="s">
        <v>97</v>
      </c>
      <c r="K464" s="79"/>
      <c r="L464" s="27" t="s">
        <v>1475</v>
      </c>
      <c r="M464" s="27" t="s">
        <v>1476</v>
      </c>
      <c r="N464" s="80"/>
      <c r="O464" s="27" t="s">
        <v>100</v>
      </c>
      <c r="P464" s="27" t="s">
        <v>1456</v>
      </c>
      <c r="Q464" s="27" t="s">
        <v>132</v>
      </c>
      <c r="R464" s="27" t="s">
        <v>1464</v>
      </c>
      <c r="S464" s="27" t="s">
        <v>154</v>
      </c>
      <c r="T464" s="27" t="s">
        <v>1477</v>
      </c>
      <c r="U464" s="80"/>
    </row>
    <row r="465" spans="1:21" ht="13" thickBot="1">
      <c r="A465" s="27" t="s">
        <v>69</v>
      </c>
      <c r="B465" s="27" t="str">
        <f>IF(ISNA(VLOOKUP(Table3[[#This Row],[NPC]],#REF!,1,FALSE)),"No","Yes")</f>
        <v>Yes</v>
      </c>
      <c r="C465" s="27" t="str">
        <f>IF(ISNA(VLOOKUP(Table3[[#This Row],[NPC]],'PROC517 Delist NPCs'!B:B,1,FALSE)),"No","Yes")</f>
        <v>No</v>
      </c>
      <c r="D4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5" s="27"/>
      <c r="F465" s="77" t="s">
        <v>96</v>
      </c>
      <c r="G465" s="78"/>
      <c r="H465" s="78"/>
      <c r="I465" s="79"/>
      <c r="J465" s="77" t="s">
        <v>97</v>
      </c>
      <c r="K465" s="79"/>
      <c r="L465" s="27" t="s">
        <v>1478</v>
      </c>
      <c r="M465" s="27" t="s">
        <v>1479</v>
      </c>
      <c r="N465" s="80"/>
      <c r="O465" s="27" t="s">
        <v>100</v>
      </c>
      <c r="P465" s="27" t="s">
        <v>1456</v>
      </c>
      <c r="Q465" s="27" t="s">
        <v>132</v>
      </c>
      <c r="R465" s="27" t="s">
        <v>1464</v>
      </c>
      <c r="S465" s="27" t="s">
        <v>154</v>
      </c>
      <c r="T465" s="27" t="s">
        <v>1480</v>
      </c>
      <c r="U465" s="80"/>
    </row>
    <row r="466" spans="1:21" ht="13" thickBot="1">
      <c r="A466" s="27" t="s">
        <v>69</v>
      </c>
      <c r="B466" s="27" t="str">
        <f>IF(ISNA(VLOOKUP(Table3[[#This Row],[NPC]],#REF!,1,FALSE)),"No","Yes")</f>
        <v>Yes</v>
      </c>
      <c r="C466" s="27" t="str">
        <f>IF(ISNA(VLOOKUP(Table3[[#This Row],[NPC]],'PROC517 Delist NPCs'!B:B,1,FALSE)),"No","Yes")</f>
        <v>No</v>
      </c>
      <c r="D4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6" s="27"/>
      <c r="F466" s="77" t="s">
        <v>96</v>
      </c>
      <c r="G466" s="78"/>
      <c r="H466" s="78"/>
      <c r="I466" s="79"/>
      <c r="J466" s="77" t="s">
        <v>97</v>
      </c>
      <c r="K466" s="79"/>
      <c r="L466" s="27" t="s">
        <v>1481</v>
      </c>
      <c r="M466" s="27" t="s">
        <v>1482</v>
      </c>
      <c r="N466" s="80"/>
      <c r="O466" s="27" t="s">
        <v>100</v>
      </c>
      <c r="P466" s="27" t="s">
        <v>1456</v>
      </c>
      <c r="Q466" s="27" t="s">
        <v>132</v>
      </c>
      <c r="R466" s="27" t="s">
        <v>1457</v>
      </c>
      <c r="S466" s="27" t="s">
        <v>154</v>
      </c>
      <c r="T466" s="27" t="s">
        <v>1483</v>
      </c>
      <c r="U466" s="80"/>
    </row>
    <row r="467" spans="1:21" ht="13" hidden="1" thickBot="1">
      <c r="A467" s="27" t="s">
        <v>68</v>
      </c>
      <c r="B467" s="27" t="str">
        <f>IF(ISNA(VLOOKUP(Table3[[#This Row],[NPC]],#REF!,1,FALSE)),"No","Yes")</f>
        <v>Yes</v>
      </c>
      <c r="C467" s="27" t="str">
        <f>IF(ISNA(VLOOKUP(Table3[[#This Row],[NPC]],'PROC517 Delist NPCs'!B:B,1,FALSE)),"No","Yes")</f>
        <v>No</v>
      </c>
      <c r="D4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7" s="27"/>
      <c r="F467" s="77" t="s">
        <v>96</v>
      </c>
      <c r="G467" s="78"/>
      <c r="H467" s="78"/>
      <c r="I467" s="79"/>
      <c r="J467" s="77" t="s">
        <v>97</v>
      </c>
      <c r="K467" s="79"/>
      <c r="L467" s="27" t="s">
        <v>1484</v>
      </c>
      <c r="M467" s="27" t="s">
        <v>1485</v>
      </c>
      <c r="N467" s="80"/>
      <c r="O467" s="27" t="s">
        <v>100</v>
      </c>
      <c r="P467" s="27" t="s">
        <v>1456</v>
      </c>
      <c r="Q467" s="27" t="s">
        <v>132</v>
      </c>
      <c r="R467" s="27" t="s">
        <v>1464</v>
      </c>
      <c r="S467" s="27" t="s">
        <v>154</v>
      </c>
      <c r="T467" s="27" t="s">
        <v>1486</v>
      </c>
      <c r="U467" s="80"/>
    </row>
    <row r="468" spans="1:21" ht="13" thickBot="1">
      <c r="A468" s="27" t="s">
        <v>69</v>
      </c>
      <c r="B468" s="27" t="str">
        <f>IF(ISNA(VLOOKUP(Table3[[#This Row],[NPC]],#REF!,1,FALSE)),"No","Yes")</f>
        <v>Yes</v>
      </c>
      <c r="C468" s="27" t="str">
        <f>IF(ISNA(VLOOKUP(Table3[[#This Row],[NPC]],'PROC517 Delist NPCs'!B:B,1,FALSE)),"No","Yes")</f>
        <v>No</v>
      </c>
      <c r="D4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8" s="27"/>
      <c r="F468" s="77" t="s">
        <v>96</v>
      </c>
      <c r="G468" s="78"/>
      <c r="H468" s="78"/>
      <c r="I468" s="79"/>
      <c r="J468" s="77" t="s">
        <v>97</v>
      </c>
      <c r="K468" s="79"/>
      <c r="L468" s="27" t="s">
        <v>1487</v>
      </c>
      <c r="M468" s="27" t="s">
        <v>1488</v>
      </c>
      <c r="N468" s="80"/>
      <c r="O468" s="27" t="s">
        <v>100</v>
      </c>
      <c r="P468" s="27" t="s">
        <v>1456</v>
      </c>
      <c r="Q468" s="27" t="s">
        <v>132</v>
      </c>
      <c r="R468" s="27" t="s">
        <v>1464</v>
      </c>
      <c r="S468" s="27" t="s">
        <v>154</v>
      </c>
      <c r="T468" s="27" t="s">
        <v>1489</v>
      </c>
      <c r="U468" s="80"/>
    </row>
    <row r="469" spans="1:21" ht="13" hidden="1" thickBot="1">
      <c r="A469" s="27" t="s">
        <v>68</v>
      </c>
      <c r="B469" s="27" t="str">
        <f>IF(ISNA(VLOOKUP(Table3[[#This Row],[NPC]],#REF!,1,FALSE)),"No","Yes")</f>
        <v>Yes</v>
      </c>
      <c r="C469" s="27" t="str">
        <f>IF(ISNA(VLOOKUP(Table3[[#This Row],[NPC]],'PROC517 Delist NPCs'!B:B,1,FALSE)),"No","Yes")</f>
        <v>No</v>
      </c>
      <c r="D4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69" s="27"/>
      <c r="F469" s="77" t="s">
        <v>96</v>
      </c>
      <c r="G469" s="78"/>
      <c r="H469" s="78"/>
      <c r="I469" s="79"/>
      <c r="J469" s="77" t="s">
        <v>97</v>
      </c>
      <c r="K469" s="79"/>
      <c r="L469" s="27" t="s">
        <v>1490</v>
      </c>
      <c r="M469" s="27" t="s">
        <v>1491</v>
      </c>
      <c r="N469" s="80"/>
      <c r="O469" s="27" t="s">
        <v>100</v>
      </c>
      <c r="P469" s="27" t="s">
        <v>1456</v>
      </c>
      <c r="Q469" s="27" t="s">
        <v>132</v>
      </c>
      <c r="R469" s="27" t="s">
        <v>1457</v>
      </c>
      <c r="S469" s="27" t="s">
        <v>154</v>
      </c>
      <c r="T469" s="27" t="s">
        <v>1492</v>
      </c>
      <c r="U469" s="80"/>
    </row>
    <row r="470" spans="1:21" ht="13" thickBot="1">
      <c r="A470" s="27" t="s">
        <v>69</v>
      </c>
      <c r="B470" s="27" t="str">
        <f>IF(ISNA(VLOOKUP(Table3[[#This Row],[NPC]],#REF!,1,FALSE)),"No","Yes")</f>
        <v>Yes</v>
      </c>
      <c r="C470" s="27" t="str">
        <f>IF(ISNA(VLOOKUP(Table3[[#This Row],[NPC]],'PROC517 Delist NPCs'!B:B,1,FALSE)),"No","Yes")</f>
        <v>No</v>
      </c>
      <c r="D4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0" s="27"/>
      <c r="F470" s="77" t="s">
        <v>96</v>
      </c>
      <c r="G470" s="78"/>
      <c r="H470" s="78"/>
      <c r="I470" s="79"/>
      <c r="J470" s="77" t="s">
        <v>97</v>
      </c>
      <c r="K470" s="79"/>
      <c r="L470" s="27" t="s">
        <v>1493</v>
      </c>
      <c r="M470" s="27" t="s">
        <v>1494</v>
      </c>
      <c r="N470" s="80"/>
      <c r="O470" s="27" t="s">
        <v>100</v>
      </c>
      <c r="P470" s="27" t="s">
        <v>1456</v>
      </c>
      <c r="Q470" s="27" t="s">
        <v>132</v>
      </c>
      <c r="R470" s="27" t="s">
        <v>1457</v>
      </c>
      <c r="S470" s="27" t="s">
        <v>154</v>
      </c>
      <c r="T470" s="27" t="s">
        <v>1495</v>
      </c>
      <c r="U470" s="80"/>
    </row>
    <row r="471" spans="1:21" ht="13" thickBot="1">
      <c r="A471" s="27" t="s">
        <v>69</v>
      </c>
      <c r="B471" s="27" t="str">
        <f>IF(ISNA(VLOOKUP(Table3[[#This Row],[NPC]],#REF!,1,FALSE)),"No","Yes")</f>
        <v>Yes</v>
      </c>
      <c r="C471" s="27" t="str">
        <f>IF(ISNA(VLOOKUP(Table3[[#This Row],[NPC]],'PROC517 Delist NPCs'!B:B,1,FALSE)),"No","Yes")</f>
        <v>No</v>
      </c>
      <c r="D4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1" s="27"/>
      <c r="F471" s="77" t="s">
        <v>96</v>
      </c>
      <c r="G471" s="78"/>
      <c r="H471" s="78"/>
      <c r="I471" s="79"/>
      <c r="J471" s="77" t="s">
        <v>97</v>
      </c>
      <c r="K471" s="79"/>
      <c r="L471" s="27" t="s">
        <v>1496</v>
      </c>
      <c r="M471" s="27" t="s">
        <v>1497</v>
      </c>
      <c r="N471" s="80"/>
      <c r="O471" s="27" t="s">
        <v>100</v>
      </c>
      <c r="P471" s="27" t="s">
        <v>1456</v>
      </c>
      <c r="Q471" s="27" t="s">
        <v>132</v>
      </c>
      <c r="R471" s="27" t="s">
        <v>1457</v>
      </c>
      <c r="S471" s="27" t="s">
        <v>154</v>
      </c>
      <c r="T471" s="27" t="s">
        <v>1498</v>
      </c>
      <c r="U471" s="80"/>
    </row>
    <row r="472" spans="1:21" ht="13" thickBot="1">
      <c r="A472" s="27" t="s">
        <v>69</v>
      </c>
      <c r="B472" s="27" t="str">
        <f>IF(ISNA(VLOOKUP(Table3[[#This Row],[NPC]],#REF!,1,FALSE)),"No","Yes")</f>
        <v>Yes</v>
      </c>
      <c r="C472" s="27" t="str">
        <f>IF(ISNA(VLOOKUP(Table3[[#This Row],[NPC]],'PROC517 Delist NPCs'!B:B,1,FALSE)),"No","Yes")</f>
        <v>No</v>
      </c>
      <c r="D4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2" s="27"/>
      <c r="F472" s="77" t="s">
        <v>96</v>
      </c>
      <c r="G472" s="78"/>
      <c r="H472" s="78"/>
      <c r="I472" s="79"/>
      <c r="J472" s="77" t="s">
        <v>97</v>
      </c>
      <c r="K472" s="79"/>
      <c r="L472" s="27" t="s">
        <v>1499</v>
      </c>
      <c r="M472" s="27" t="s">
        <v>1500</v>
      </c>
      <c r="N472" s="80"/>
      <c r="O472" s="27" t="s">
        <v>100</v>
      </c>
      <c r="P472" s="27" t="s">
        <v>1456</v>
      </c>
      <c r="Q472" s="27" t="s">
        <v>132</v>
      </c>
      <c r="R472" s="27" t="s">
        <v>1457</v>
      </c>
      <c r="S472" s="27" t="s">
        <v>154</v>
      </c>
      <c r="T472" s="27" t="s">
        <v>1501</v>
      </c>
      <c r="U472" s="80"/>
    </row>
    <row r="473" spans="1:21" ht="13" thickBot="1">
      <c r="A473" s="27" t="s">
        <v>69</v>
      </c>
      <c r="B473" s="27" t="str">
        <f>IF(ISNA(VLOOKUP(Table3[[#This Row],[NPC]],#REF!,1,FALSE)),"No","Yes")</f>
        <v>Yes</v>
      </c>
      <c r="C473" s="27" t="str">
        <f>IF(ISNA(VLOOKUP(Table3[[#This Row],[NPC]],'PROC517 Delist NPCs'!B:B,1,FALSE)),"No","Yes")</f>
        <v>No</v>
      </c>
      <c r="D4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3" s="27"/>
      <c r="F473" s="77" t="s">
        <v>96</v>
      </c>
      <c r="G473" s="78"/>
      <c r="H473" s="78"/>
      <c r="I473" s="79"/>
      <c r="J473" s="77" t="s">
        <v>97</v>
      </c>
      <c r="K473" s="79"/>
      <c r="L473" s="27" t="s">
        <v>1502</v>
      </c>
      <c r="M473" s="27" t="s">
        <v>1503</v>
      </c>
      <c r="N473" s="80"/>
      <c r="O473" s="27" t="s">
        <v>100</v>
      </c>
      <c r="P473" s="27" t="s">
        <v>1456</v>
      </c>
      <c r="Q473" s="27" t="s">
        <v>132</v>
      </c>
      <c r="R473" s="27" t="s">
        <v>1457</v>
      </c>
      <c r="S473" s="27" t="s">
        <v>154</v>
      </c>
      <c r="T473" s="27" t="s">
        <v>1504</v>
      </c>
      <c r="U473" s="80"/>
    </row>
    <row r="474" spans="1:21" ht="13" thickBot="1">
      <c r="A474" s="27" t="s">
        <v>69</v>
      </c>
      <c r="B474" s="27" t="str">
        <f>IF(ISNA(VLOOKUP(Table3[[#This Row],[NPC]],#REF!,1,FALSE)),"No","Yes")</f>
        <v>Yes</v>
      </c>
      <c r="C474" s="27" t="str">
        <f>IF(ISNA(VLOOKUP(Table3[[#This Row],[NPC]],'PROC517 Delist NPCs'!B:B,1,FALSE)),"No","Yes")</f>
        <v>No</v>
      </c>
      <c r="D4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4" s="27"/>
      <c r="F474" s="77" t="s">
        <v>96</v>
      </c>
      <c r="G474" s="78"/>
      <c r="H474" s="78"/>
      <c r="I474" s="79"/>
      <c r="J474" s="77" t="s">
        <v>97</v>
      </c>
      <c r="K474" s="79"/>
      <c r="L474" s="27" t="s">
        <v>1505</v>
      </c>
      <c r="M474" s="27" t="s">
        <v>1506</v>
      </c>
      <c r="N474" s="80"/>
      <c r="O474" s="27" t="s">
        <v>100</v>
      </c>
      <c r="P474" s="27" t="s">
        <v>1456</v>
      </c>
      <c r="Q474" s="27" t="s">
        <v>132</v>
      </c>
      <c r="R474" s="27" t="s">
        <v>1457</v>
      </c>
      <c r="S474" s="27" t="s">
        <v>154</v>
      </c>
      <c r="T474" s="27" t="s">
        <v>1507</v>
      </c>
      <c r="U474" s="80"/>
    </row>
    <row r="475" spans="1:21" ht="13" thickBot="1">
      <c r="A475" s="27" t="s">
        <v>69</v>
      </c>
      <c r="B475" s="27" t="str">
        <f>IF(ISNA(VLOOKUP(Table3[[#This Row],[NPC]],#REF!,1,FALSE)),"No","Yes")</f>
        <v>Yes</v>
      </c>
      <c r="C475" s="27" t="str">
        <f>IF(ISNA(VLOOKUP(Table3[[#This Row],[NPC]],'PROC517 Delist NPCs'!B:B,1,FALSE)),"No","Yes")</f>
        <v>No</v>
      </c>
      <c r="D4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5" s="27"/>
      <c r="F475" s="77" t="s">
        <v>96</v>
      </c>
      <c r="G475" s="78"/>
      <c r="H475" s="78"/>
      <c r="I475" s="79"/>
      <c r="J475" s="77" t="s">
        <v>97</v>
      </c>
      <c r="K475" s="79"/>
      <c r="L475" s="27" t="s">
        <v>1508</v>
      </c>
      <c r="M475" s="27" t="s">
        <v>1509</v>
      </c>
      <c r="N475" s="80"/>
      <c r="O475" s="27" t="s">
        <v>100</v>
      </c>
      <c r="P475" s="27" t="s">
        <v>1456</v>
      </c>
      <c r="Q475" s="27" t="s">
        <v>132</v>
      </c>
      <c r="R475" s="27" t="s">
        <v>1457</v>
      </c>
      <c r="S475" s="27" t="s">
        <v>154</v>
      </c>
      <c r="T475" s="27" t="s">
        <v>1507</v>
      </c>
      <c r="U475" s="80"/>
    </row>
    <row r="476" spans="1:21" ht="13" thickBot="1">
      <c r="A476" s="27" t="s">
        <v>69</v>
      </c>
      <c r="B476" s="27" t="str">
        <f>IF(ISNA(VLOOKUP(Table3[[#This Row],[NPC]],#REF!,1,FALSE)),"No","Yes")</f>
        <v>Yes</v>
      </c>
      <c r="C476" s="27" t="str">
        <f>IF(ISNA(VLOOKUP(Table3[[#This Row],[NPC]],'PROC517 Delist NPCs'!B:B,1,FALSE)),"No","Yes")</f>
        <v>No</v>
      </c>
      <c r="D4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6" s="27"/>
      <c r="F476" s="77" t="s">
        <v>96</v>
      </c>
      <c r="G476" s="78"/>
      <c r="H476" s="78"/>
      <c r="I476" s="79"/>
      <c r="J476" s="77" t="s">
        <v>97</v>
      </c>
      <c r="K476" s="79"/>
      <c r="L476" s="27" t="s">
        <v>1510</v>
      </c>
      <c r="M476" s="27" t="s">
        <v>1511</v>
      </c>
      <c r="N476" s="80"/>
      <c r="O476" s="27" t="s">
        <v>100</v>
      </c>
      <c r="P476" s="27" t="s">
        <v>1456</v>
      </c>
      <c r="Q476" s="27" t="s">
        <v>132</v>
      </c>
      <c r="R476" s="27" t="s">
        <v>1512</v>
      </c>
      <c r="S476" s="27" t="s">
        <v>390</v>
      </c>
      <c r="T476" s="27" t="s">
        <v>1513</v>
      </c>
      <c r="U476" s="80"/>
    </row>
    <row r="477" spans="1:21" ht="13" thickBot="1">
      <c r="A477" s="27" t="s">
        <v>69</v>
      </c>
      <c r="B477" s="27" t="str">
        <f>IF(ISNA(VLOOKUP(Table3[[#This Row],[NPC]],#REF!,1,FALSE)),"No","Yes")</f>
        <v>Yes</v>
      </c>
      <c r="C477" s="27" t="str">
        <f>IF(ISNA(VLOOKUP(Table3[[#This Row],[NPC]],'PROC517 Delist NPCs'!B:B,1,FALSE)),"No","Yes")</f>
        <v>No</v>
      </c>
      <c r="D4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7" s="27"/>
      <c r="F477" s="77" t="s">
        <v>96</v>
      </c>
      <c r="G477" s="78"/>
      <c r="H477" s="78"/>
      <c r="I477" s="79"/>
      <c r="J477" s="77" t="s">
        <v>97</v>
      </c>
      <c r="K477" s="79"/>
      <c r="L477" s="27" t="s">
        <v>1514</v>
      </c>
      <c r="M477" s="27" t="s">
        <v>1515</v>
      </c>
      <c r="N477" s="80"/>
      <c r="O477" s="27" t="s">
        <v>100</v>
      </c>
      <c r="P477" s="27" t="s">
        <v>1456</v>
      </c>
      <c r="Q477" s="27" t="s">
        <v>132</v>
      </c>
      <c r="R477" s="27" t="s">
        <v>1512</v>
      </c>
      <c r="S477" s="27" t="s">
        <v>390</v>
      </c>
      <c r="T477" s="27" t="s">
        <v>1516</v>
      </c>
      <c r="U477" s="80"/>
    </row>
    <row r="478" spans="1:21" ht="13" thickBot="1">
      <c r="A478" s="27" t="s">
        <v>69</v>
      </c>
      <c r="B478" s="27" t="str">
        <f>IF(ISNA(VLOOKUP(Table3[[#This Row],[NPC]],#REF!,1,FALSE)),"No","Yes")</f>
        <v>Yes</v>
      </c>
      <c r="C478" s="27" t="str">
        <f>IF(ISNA(VLOOKUP(Table3[[#This Row],[NPC]],'PROC517 Delist NPCs'!B:B,1,FALSE)),"No","Yes")</f>
        <v>No</v>
      </c>
      <c r="D4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8" s="27"/>
      <c r="F478" s="77" t="s">
        <v>96</v>
      </c>
      <c r="G478" s="78"/>
      <c r="H478" s="78"/>
      <c r="I478" s="79"/>
      <c r="J478" s="77" t="s">
        <v>97</v>
      </c>
      <c r="K478" s="79"/>
      <c r="L478" s="27" t="s">
        <v>1517</v>
      </c>
      <c r="M478" s="27" t="s">
        <v>1518</v>
      </c>
      <c r="N478" s="80"/>
      <c r="O478" s="27" t="s">
        <v>100</v>
      </c>
      <c r="P478" s="27" t="s">
        <v>1456</v>
      </c>
      <c r="Q478" s="27" t="s">
        <v>132</v>
      </c>
      <c r="R478" s="27" t="s">
        <v>1512</v>
      </c>
      <c r="S478" s="27" t="s">
        <v>390</v>
      </c>
      <c r="T478" s="27" t="s">
        <v>1519</v>
      </c>
      <c r="U478" s="80"/>
    </row>
    <row r="479" spans="1:21" ht="13" hidden="1" thickBot="1">
      <c r="A479" s="27" t="s">
        <v>68</v>
      </c>
      <c r="B479" s="27" t="str">
        <f>IF(ISNA(VLOOKUP(Table3[[#This Row],[NPC]],#REF!,1,FALSE)),"No","Yes")</f>
        <v>Yes</v>
      </c>
      <c r="C479" s="27" t="str">
        <f>IF(ISNA(VLOOKUP(Table3[[#This Row],[NPC]],'PROC517 Delist NPCs'!B:B,1,FALSE)),"No","Yes")</f>
        <v>No</v>
      </c>
      <c r="D4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79" s="27"/>
      <c r="F479" s="77" t="s">
        <v>96</v>
      </c>
      <c r="G479" s="78"/>
      <c r="H479" s="78"/>
      <c r="I479" s="79"/>
      <c r="J479" s="77" t="s">
        <v>97</v>
      </c>
      <c r="K479" s="79"/>
      <c r="L479" s="27" t="s">
        <v>1520</v>
      </c>
      <c r="M479" s="27" t="s">
        <v>1521</v>
      </c>
      <c r="N479" s="80"/>
      <c r="O479" s="27" t="s">
        <v>100</v>
      </c>
      <c r="P479" s="27" t="s">
        <v>1456</v>
      </c>
      <c r="Q479" s="27" t="s">
        <v>132</v>
      </c>
      <c r="R479" s="27" t="s">
        <v>1512</v>
      </c>
      <c r="S479" s="27" t="s">
        <v>390</v>
      </c>
      <c r="T479" s="27" t="s">
        <v>1522</v>
      </c>
      <c r="U479" s="80"/>
    </row>
    <row r="480" spans="1:21" ht="13" thickBot="1">
      <c r="A480" s="27" t="s">
        <v>69</v>
      </c>
      <c r="B480" s="27" t="str">
        <f>IF(ISNA(VLOOKUP(Table3[[#This Row],[NPC]],#REF!,1,FALSE)),"No","Yes")</f>
        <v>Yes</v>
      </c>
      <c r="C480" s="27" t="str">
        <f>IF(ISNA(VLOOKUP(Table3[[#This Row],[NPC]],'PROC517 Delist NPCs'!B:B,1,FALSE)),"No","Yes")</f>
        <v>No</v>
      </c>
      <c r="D4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0" s="27"/>
      <c r="F480" s="77" t="s">
        <v>96</v>
      </c>
      <c r="G480" s="78"/>
      <c r="H480" s="78"/>
      <c r="I480" s="79"/>
      <c r="J480" s="77" t="s">
        <v>97</v>
      </c>
      <c r="K480" s="79"/>
      <c r="L480" s="27" t="s">
        <v>1523</v>
      </c>
      <c r="M480" s="27" t="s">
        <v>1524</v>
      </c>
      <c r="N480" s="80"/>
      <c r="O480" s="27" t="s">
        <v>100</v>
      </c>
      <c r="P480" s="27" t="s">
        <v>1456</v>
      </c>
      <c r="Q480" s="27" t="s">
        <v>132</v>
      </c>
      <c r="R480" s="27" t="s">
        <v>1512</v>
      </c>
      <c r="S480" s="27" t="s">
        <v>390</v>
      </c>
      <c r="T480" s="27" t="s">
        <v>1525</v>
      </c>
      <c r="U480" s="80"/>
    </row>
    <row r="481" spans="1:21" ht="13" hidden="1" thickBot="1">
      <c r="A481" s="27" t="s">
        <v>68</v>
      </c>
      <c r="B481" s="27" t="str">
        <f>IF(ISNA(VLOOKUP(Table3[[#This Row],[NPC]],#REF!,1,FALSE)),"No","Yes")</f>
        <v>Yes</v>
      </c>
      <c r="C481" s="27" t="str">
        <f>IF(ISNA(VLOOKUP(Table3[[#This Row],[NPC]],'PROC517 Delist NPCs'!B:B,1,FALSE)),"No","Yes")</f>
        <v>No</v>
      </c>
      <c r="D4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1" s="27"/>
      <c r="F481" s="77" t="s">
        <v>96</v>
      </c>
      <c r="G481" s="78"/>
      <c r="H481" s="78"/>
      <c r="I481" s="79"/>
      <c r="J481" s="77" t="s">
        <v>97</v>
      </c>
      <c r="K481" s="79"/>
      <c r="L481" s="27" t="s">
        <v>1526</v>
      </c>
      <c r="M481" s="27" t="s">
        <v>1527</v>
      </c>
      <c r="N481" s="80"/>
      <c r="O481" s="27" t="s">
        <v>100</v>
      </c>
      <c r="P481" s="27" t="s">
        <v>1456</v>
      </c>
      <c r="Q481" s="27" t="s">
        <v>132</v>
      </c>
      <c r="R481" s="27" t="s">
        <v>1512</v>
      </c>
      <c r="S481" s="27" t="s">
        <v>390</v>
      </c>
      <c r="T481" s="27" t="s">
        <v>1528</v>
      </c>
      <c r="U481" s="80"/>
    </row>
    <row r="482" spans="1:21" ht="13" thickBot="1">
      <c r="A482" s="27" t="s">
        <v>69</v>
      </c>
      <c r="B482" s="27" t="str">
        <f>IF(ISNA(VLOOKUP(Table3[[#This Row],[NPC]],#REF!,1,FALSE)),"No","Yes")</f>
        <v>Yes</v>
      </c>
      <c r="C482" s="27" t="str">
        <f>IF(ISNA(VLOOKUP(Table3[[#This Row],[NPC]],'PROC517 Delist NPCs'!B:B,1,FALSE)),"No","Yes")</f>
        <v>No</v>
      </c>
      <c r="D4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2" s="27"/>
      <c r="F482" s="77" t="s">
        <v>96</v>
      </c>
      <c r="G482" s="78"/>
      <c r="H482" s="78"/>
      <c r="I482" s="79"/>
      <c r="J482" s="77" t="s">
        <v>97</v>
      </c>
      <c r="K482" s="79"/>
      <c r="L482" s="27" t="s">
        <v>1529</v>
      </c>
      <c r="M482" s="27" t="s">
        <v>1530</v>
      </c>
      <c r="N482" s="80"/>
      <c r="O482" s="27" t="s">
        <v>100</v>
      </c>
      <c r="P482" s="27" t="s">
        <v>1456</v>
      </c>
      <c r="Q482" s="27" t="s">
        <v>132</v>
      </c>
      <c r="R482" s="27" t="s">
        <v>1512</v>
      </c>
      <c r="S482" s="27" t="s">
        <v>390</v>
      </c>
      <c r="T482" s="27" t="s">
        <v>1531</v>
      </c>
      <c r="U482" s="80"/>
    </row>
    <row r="483" spans="1:21" ht="13" thickBot="1">
      <c r="A483" s="27" t="s">
        <v>69</v>
      </c>
      <c r="B483" s="27" t="str">
        <f>IF(ISNA(VLOOKUP(Table3[[#This Row],[NPC]],#REF!,1,FALSE)),"No","Yes")</f>
        <v>Yes</v>
      </c>
      <c r="C483" s="27" t="str">
        <f>IF(ISNA(VLOOKUP(Table3[[#This Row],[NPC]],'PROC517 Delist NPCs'!B:B,1,FALSE)),"No","Yes")</f>
        <v>No</v>
      </c>
      <c r="D4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3" s="27"/>
      <c r="F483" s="77" t="s">
        <v>96</v>
      </c>
      <c r="G483" s="78"/>
      <c r="H483" s="78"/>
      <c r="I483" s="79"/>
      <c r="J483" s="77" t="s">
        <v>97</v>
      </c>
      <c r="K483" s="79"/>
      <c r="L483" s="27" t="s">
        <v>1532</v>
      </c>
      <c r="M483" s="27" t="s">
        <v>1533</v>
      </c>
      <c r="N483" s="80"/>
      <c r="O483" s="27" t="s">
        <v>100</v>
      </c>
      <c r="P483" s="27" t="s">
        <v>1456</v>
      </c>
      <c r="Q483" s="27" t="s">
        <v>132</v>
      </c>
      <c r="R483" s="27" t="s">
        <v>1512</v>
      </c>
      <c r="S483" s="27" t="s">
        <v>390</v>
      </c>
      <c r="T483" s="27" t="s">
        <v>1534</v>
      </c>
      <c r="U483" s="80"/>
    </row>
    <row r="484" spans="1:21" ht="13" thickBot="1">
      <c r="A484" s="27" t="s">
        <v>69</v>
      </c>
      <c r="B484" s="27" t="str">
        <f>IF(ISNA(VLOOKUP(Table3[[#This Row],[NPC]],#REF!,1,FALSE)),"No","Yes")</f>
        <v>Yes</v>
      </c>
      <c r="C484" s="27" t="str">
        <f>IF(ISNA(VLOOKUP(Table3[[#This Row],[NPC]],'PROC517 Delist NPCs'!B:B,1,FALSE)),"No","Yes")</f>
        <v>No</v>
      </c>
      <c r="D4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4" s="27"/>
      <c r="F484" s="77" t="s">
        <v>96</v>
      </c>
      <c r="G484" s="78"/>
      <c r="H484" s="78"/>
      <c r="I484" s="79"/>
      <c r="J484" s="77" t="s">
        <v>97</v>
      </c>
      <c r="K484" s="79"/>
      <c r="L484" s="27" t="s">
        <v>1535</v>
      </c>
      <c r="M484" s="27" t="s">
        <v>1536</v>
      </c>
      <c r="N484" s="80"/>
      <c r="O484" s="27" t="s">
        <v>100</v>
      </c>
      <c r="P484" s="27" t="s">
        <v>1456</v>
      </c>
      <c r="Q484" s="27" t="s">
        <v>132</v>
      </c>
      <c r="R484" s="27" t="s">
        <v>1512</v>
      </c>
      <c r="S484" s="27" t="s">
        <v>390</v>
      </c>
      <c r="T484" s="27" t="s">
        <v>1537</v>
      </c>
      <c r="U484" s="80"/>
    </row>
    <row r="485" spans="1:21" ht="13" thickBot="1">
      <c r="A485" s="27" t="s">
        <v>69</v>
      </c>
      <c r="B485" s="27" t="str">
        <f>IF(ISNA(VLOOKUP(Table3[[#This Row],[NPC]],#REF!,1,FALSE)),"No","Yes")</f>
        <v>Yes</v>
      </c>
      <c r="C485" s="27" t="str">
        <f>IF(ISNA(VLOOKUP(Table3[[#This Row],[NPC]],'PROC517 Delist NPCs'!B:B,1,FALSE)),"No","Yes")</f>
        <v>No</v>
      </c>
      <c r="D4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5" s="27"/>
      <c r="F485" s="77" t="s">
        <v>96</v>
      </c>
      <c r="G485" s="78"/>
      <c r="H485" s="78"/>
      <c r="I485" s="79"/>
      <c r="J485" s="77" t="s">
        <v>97</v>
      </c>
      <c r="K485" s="79"/>
      <c r="L485" s="27" t="s">
        <v>1538</v>
      </c>
      <c r="M485" s="27" t="s">
        <v>1539</v>
      </c>
      <c r="N485" s="80"/>
      <c r="O485" s="27" t="s">
        <v>100</v>
      </c>
      <c r="P485" s="27" t="s">
        <v>1456</v>
      </c>
      <c r="Q485" s="27" t="s">
        <v>132</v>
      </c>
      <c r="R485" s="27" t="s">
        <v>1540</v>
      </c>
      <c r="S485" s="27" t="s">
        <v>390</v>
      </c>
      <c r="T485" s="27" t="s">
        <v>1541</v>
      </c>
      <c r="U485" s="80"/>
    </row>
    <row r="486" spans="1:21" ht="13" thickBot="1">
      <c r="A486" s="27" t="s">
        <v>69</v>
      </c>
      <c r="B486" s="27" t="str">
        <f>IF(ISNA(VLOOKUP(Table3[[#This Row],[NPC]],#REF!,1,FALSE)),"No","Yes")</f>
        <v>Yes</v>
      </c>
      <c r="C486" s="27" t="str">
        <f>IF(ISNA(VLOOKUP(Table3[[#This Row],[NPC]],'PROC517 Delist NPCs'!B:B,1,FALSE)),"No","Yes")</f>
        <v>No</v>
      </c>
      <c r="D4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6" s="27"/>
      <c r="F486" s="77" t="s">
        <v>96</v>
      </c>
      <c r="G486" s="78"/>
      <c r="H486" s="78"/>
      <c r="I486" s="79"/>
      <c r="J486" s="77" t="s">
        <v>97</v>
      </c>
      <c r="K486" s="79"/>
      <c r="L486" s="27" t="s">
        <v>1542</v>
      </c>
      <c r="M486" s="27" t="s">
        <v>1543</v>
      </c>
      <c r="N486" s="80"/>
      <c r="O486" s="27" t="s">
        <v>100</v>
      </c>
      <c r="P486" s="27" t="s">
        <v>1456</v>
      </c>
      <c r="Q486" s="27" t="s">
        <v>132</v>
      </c>
      <c r="R486" s="27" t="s">
        <v>1540</v>
      </c>
      <c r="S486" s="27" t="s">
        <v>390</v>
      </c>
      <c r="T486" s="27" t="s">
        <v>1541</v>
      </c>
      <c r="U486" s="80"/>
    </row>
    <row r="487" spans="1:21" ht="13" hidden="1" thickBot="1">
      <c r="A487" s="27" t="s">
        <v>68</v>
      </c>
      <c r="B487" s="27" t="str">
        <f>IF(ISNA(VLOOKUP(Table3[[#This Row],[NPC]],#REF!,1,FALSE)),"No","Yes")</f>
        <v>Yes</v>
      </c>
      <c r="C487" s="27" t="str">
        <f>IF(ISNA(VLOOKUP(Table3[[#This Row],[NPC]],'PROC517 Delist NPCs'!B:B,1,FALSE)),"No","Yes")</f>
        <v>No</v>
      </c>
      <c r="D4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7" s="27"/>
      <c r="F487" s="77" t="s">
        <v>96</v>
      </c>
      <c r="G487" s="78"/>
      <c r="H487" s="78"/>
      <c r="I487" s="79"/>
      <c r="J487" s="77" t="s">
        <v>97</v>
      </c>
      <c r="K487" s="79"/>
      <c r="L487" s="27" t="s">
        <v>1544</v>
      </c>
      <c r="M487" s="27" t="s">
        <v>1545</v>
      </c>
      <c r="N487" s="80"/>
      <c r="O487" s="27" t="s">
        <v>100</v>
      </c>
      <c r="P487" s="27" t="s">
        <v>1456</v>
      </c>
      <c r="Q487" s="27" t="s">
        <v>132</v>
      </c>
      <c r="R487" s="27" t="s">
        <v>1546</v>
      </c>
      <c r="S487" s="27" t="s">
        <v>390</v>
      </c>
      <c r="T487" s="27" t="s">
        <v>1547</v>
      </c>
      <c r="U487" s="80"/>
    </row>
    <row r="488" spans="1:21" ht="13" thickBot="1">
      <c r="A488" s="27" t="s">
        <v>69</v>
      </c>
      <c r="B488" s="27" t="str">
        <f>IF(ISNA(VLOOKUP(Table3[[#This Row],[NPC]],#REF!,1,FALSE)),"No","Yes")</f>
        <v>Yes</v>
      </c>
      <c r="C488" s="27" t="str">
        <f>IF(ISNA(VLOOKUP(Table3[[#This Row],[NPC]],'PROC517 Delist NPCs'!B:B,1,FALSE)),"No","Yes")</f>
        <v>No</v>
      </c>
      <c r="D4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8" s="27"/>
      <c r="F488" s="77" t="s">
        <v>96</v>
      </c>
      <c r="G488" s="78"/>
      <c r="H488" s="78"/>
      <c r="I488" s="79"/>
      <c r="J488" s="77" t="s">
        <v>97</v>
      </c>
      <c r="K488" s="79"/>
      <c r="L488" s="27" t="s">
        <v>1548</v>
      </c>
      <c r="M488" s="27" t="s">
        <v>1549</v>
      </c>
      <c r="N488" s="80"/>
      <c r="O488" s="27" t="s">
        <v>100</v>
      </c>
      <c r="P488" s="27" t="s">
        <v>1456</v>
      </c>
      <c r="Q488" s="27" t="s">
        <v>132</v>
      </c>
      <c r="R488" s="27" t="s">
        <v>1550</v>
      </c>
      <c r="S488" s="27" t="s">
        <v>390</v>
      </c>
      <c r="T488" s="27" t="s">
        <v>1551</v>
      </c>
      <c r="U488" s="80"/>
    </row>
    <row r="489" spans="1:21" ht="13" thickBot="1">
      <c r="A489" s="27" t="s">
        <v>69</v>
      </c>
      <c r="B489" s="27" t="str">
        <f>IF(ISNA(VLOOKUP(Table3[[#This Row],[NPC]],#REF!,1,FALSE)),"No","Yes")</f>
        <v>Yes</v>
      </c>
      <c r="C489" s="27" t="str">
        <f>IF(ISNA(VLOOKUP(Table3[[#This Row],[NPC]],'PROC517 Delist NPCs'!B:B,1,FALSE)),"No","Yes")</f>
        <v>No</v>
      </c>
      <c r="D4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89" s="27"/>
      <c r="F489" s="77" t="s">
        <v>96</v>
      </c>
      <c r="G489" s="78"/>
      <c r="H489" s="78"/>
      <c r="I489" s="79"/>
      <c r="J489" s="77" t="s">
        <v>97</v>
      </c>
      <c r="K489" s="79"/>
      <c r="L489" s="27" t="s">
        <v>1552</v>
      </c>
      <c r="M489" s="27" t="s">
        <v>1553</v>
      </c>
      <c r="N489" s="80"/>
      <c r="O489" s="27" t="s">
        <v>100</v>
      </c>
      <c r="P489" s="27" t="s">
        <v>1456</v>
      </c>
      <c r="Q489" s="27" t="s">
        <v>132</v>
      </c>
      <c r="R489" s="27" t="s">
        <v>1550</v>
      </c>
      <c r="S489" s="27" t="s">
        <v>390</v>
      </c>
      <c r="T489" s="27" t="s">
        <v>1551</v>
      </c>
      <c r="U489" s="80"/>
    </row>
    <row r="490" spans="1:21" ht="13" hidden="1" thickBot="1">
      <c r="A490" s="27" t="s">
        <v>68</v>
      </c>
      <c r="B490" s="27" t="str">
        <f>IF(ISNA(VLOOKUP(Table3[[#This Row],[NPC]],#REF!,1,FALSE)),"No","Yes")</f>
        <v>Yes</v>
      </c>
      <c r="C490" s="27" t="str">
        <f>IF(ISNA(VLOOKUP(Table3[[#This Row],[NPC]],'PROC517 Delist NPCs'!B:B,1,FALSE)),"No","Yes")</f>
        <v>No</v>
      </c>
      <c r="D4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0" s="27"/>
      <c r="F490" s="77" t="s">
        <v>96</v>
      </c>
      <c r="G490" s="78"/>
      <c r="H490" s="78"/>
      <c r="I490" s="79"/>
      <c r="J490" s="77" t="s">
        <v>97</v>
      </c>
      <c r="K490" s="79"/>
      <c r="L490" s="27" t="s">
        <v>1554</v>
      </c>
      <c r="M490" s="27" t="s">
        <v>1555</v>
      </c>
      <c r="N490" s="80"/>
      <c r="O490" s="27" t="s">
        <v>100</v>
      </c>
      <c r="P490" s="27" t="s">
        <v>1456</v>
      </c>
      <c r="Q490" s="27" t="s">
        <v>132</v>
      </c>
      <c r="R490" s="27" t="s">
        <v>1550</v>
      </c>
      <c r="S490" s="27" t="s">
        <v>390</v>
      </c>
      <c r="T490" s="27" t="s">
        <v>1556</v>
      </c>
      <c r="U490" s="80"/>
    </row>
    <row r="491" spans="1:21" ht="13" thickBot="1">
      <c r="A491" s="27" t="s">
        <v>69</v>
      </c>
      <c r="B491" s="27" t="str">
        <f>IF(ISNA(VLOOKUP(Table3[[#This Row],[NPC]],#REF!,1,FALSE)),"No","Yes")</f>
        <v>Yes</v>
      </c>
      <c r="C491" s="27" t="str">
        <f>IF(ISNA(VLOOKUP(Table3[[#This Row],[NPC]],'PROC517 Delist NPCs'!B:B,1,FALSE)),"No","Yes")</f>
        <v>No</v>
      </c>
      <c r="D4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1" s="27"/>
      <c r="F491" s="77" t="s">
        <v>96</v>
      </c>
      <c r="G491" s="78"/>
      <c r="H491" s="78"/>
      <c r="I491" s="79"/>
      <c r="J491" s="77" t="s">
        <v>97</v>
      </c>
      <c r="K491" s="79"/>
      <c r="L491" s="27" t="s">
        <v>1557</v>
      </c>
      <c r="M491" s="27" t="s">
        <v>1558</v>
      </c>
      <c r="N491" s="80"/>
      <c r="O491" s="27" t="s">
        <v>100</v>
      </c>
      <c r="P491" s="27" t="s">
        <v>1456</v>
      </c>
      <c r="Q491" s="27" t="s">
        <v>132</v>
      </c>
      <c r="R491" s="27" t="s">
        <v>1550</v>
      </c>
      <c r="S491" s="27" t="s">
        <v>390</v>
      </c>
      <c r="T491" s="27" t="s">
        <v>1556</v>
      </c>
      <c r="U491" s="80"/>
    </row>
    <row r="492" spans="1:21" ht="13" hidden="1" thickBot="1">
      <c r="A492" s="27" t="s">
        <v>68</v>
      </c>
      <c r="B492" s="27" t="str">
        <f>IF(ISNA(VLOOKUP(Table3[[#This Row],[NPC]],#REF!,1,FALSE)),"No","Yes")</f>
        <v>Yes</v>
      </c>
      <c r="C492" s="27" t="str">
        <f>IF(ISNA(VLOOKUP(Table3[[#This Row],[NPC]],'PROC517 Delist NPCs'!B:B,1,FALSE)),"No","Yes")</f>
        <v>No</v>
      </c>
      <c r="D4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2" s="27"/>
      <c r="F492" s="77" t="s">
        <v>96</v>
      </c>
      <c r="G492" s="78"/>
      <c r="H492" s="78"/>
      <c r="I492" s="79"/>
      <c r="J492" s="77" t="s">
        <v>97</v>
      </c>
      <c r="K492" s="79"/>
      <c r="L492" s="27" t="s">
        <v>1559</v>
      </c>
      <c r="M492" s="27" t="s">
        <v>1560</v>
      </c>
      <c r="N492" s="80"/>
      <c r="O492" s="27" t="s">
        <v>100</v>
      </c>
      <c r="P492" s="27" t="s">
        <v>1456</v>
      </c>
      <c r="Q492" s="27" t="s">
        <v>132</v>
      </c>
      <c r="R492" s="27" t="s">
        <v>1550</v>
      </c>
      <c r="S492" s="27" t="s">
        <v>390</v>
      </c>
      <c r="T492" s="27" t="s">
        <v>1561</v>
      </c>
      <c r="U492" s="80"/>
    </row>
    <row r="493" spans="1:21" ht="13" hidden="1" thickBot="1">
      <c r="A493" s="27" t="s">
        <v>68</v>
      </c>
      <c r="B493" s="27" t="str">
        <f>IF(ISNA(VLOOKUP(Table3[[#This Row],[NPC]],#REF!,1,FALSE)),"No","Yes")</f>
        <v>Yes</v>
      </c>
      <c r="C493" s="27" t="str">
        <f>IF(ISNA(VLOOKUP(Table3[[#This Row],[NPC]],'PROC517 Delist NPCs'!B:B,1,FALSE)),"No","Yes")</f>
        <v>No</v>
      </c>
      <c r="D4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3" s="27"/>
      <c r="F493" s="77" t="s">
        <v>96</v>
      </c>
      <c r="G493" s="78"/>
      <c r="H493" s="78"/>
      <c r="I493" s="79"/>
      <c r="J493" s="77" t="s">
        <v>97</v>
      </c>
      <c r="K493" s="79"/>
      <c r="L493" s="27" t="s">
        <v>1562</v>
      </c>
      <c r="M493" s="27" t="s">
        <v>1563</v>
      </c>
      <c r="N493" s="80"/>
      <c r="O493" s="27" t="s">
        <v>100</v>
      </c>
      <c r="P493" s="27" t="s">
        <v>1456</v>
      </c>
      <c r="Q493" s="27" t="s">
        <v>132</v>
      </c>
      <c r="R493" s="27" t="s">
        <v>1564</v>
      </c>
      <c r="S493" s="27" t="s">
        <v>104</v>
      </c>
      <c r="T493" s="27" t="s">
        <v>1565</v>
      </c>
      <c r="U493" s="80"/>
    </row>
    <row r="494" spans="1:21" ht="13" hidden="1" thickBot="1">
      <c r="A494" s="27" t="s">
        <v>68</v>
      </c>
      <c r="B494" s="27" t="str">
        <f>IF(ISNA(VLOOKUP(Table3[[#This Row],[NPC]],#REF!,1,FALSE)),"No","Yes")</f>
        <v>Yes</v>
      </c>
      <c r="C494" s="27" t="str">
        <f>IF(ISNA(VLOOKUP(Table3[[#This Row],[NPC]],'PROC517 Delist NPCs'!B:B,1,FALSE)),"No","Yes")</f>
        <v>No</v>
      </c>
      <c r="D4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4" s="27"/>
      <c r="F494" s="77" t="s">
        <v>96</v>
      </c>
      <c r="G494" s="78"/>
      <c r="H494" s="78"/>
      <c r="I494" s="79"/>
      <c r="J494" s="77" t="s">
        <v>97</v>
      </c>
      <c r="K494" s="79"/>
      <c r="L494" s="27" t="s">
        <v>1566</v>
      </c>
      <c r="M494" s="27" t="s">
        <v>1567</v>
      </c>
      <c r="N494" s="80"/>
      <c r="O494" s="27" t="s">
        <v>100</v>
      </c>
      <c r="P494" s="27" t="s">
        <v>1351</v>
      </c>
      <c r="Q494" s="27" t="s">
        <v>243</v>
      </c>
      <c r="R494" s="27" t="s">
        <v>1568</v>
      </c>
      <c r="S494" s="27" t="s">
        <v>390</v>
      </c>
      <c r="T494" s="27" t="s">
        <v>1569</v>
      </c>
      <c r="U494" s="80"/>
    </row>
    <row r="495" spans="1:21" ht="13" hidden="1" thickBot="1">
      <c r="A495" s="27" t="s">
        <v>68</v>
      </c>
      <c r="B495" s="27" t="str">
        <f>IF(ISNA(VLOOKUP(Table3[[#This Row],[NPC]],#REF!,1,FALSE)),"No","Yes")</f>
        <v>Yes</v>
      </c>
      <c r="C495" s="27" t="str">
        <f>IF(ISNA(VLOOKUP(Table3[[#This Row],[NPC]],'PROC517 Delist NPCs'!B:B,1,FALSE)),"No","Yes")</f>
        <v>No</v>
      </c>
      <c r="D4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5" s="27"/>
      <c r="F495" s="77" t="s">
        <v>96</v>
      </c>
      <c r="G495" s="78"/>
      <c r="H495" s="78"/>
      <c r="I495" s="79"/>
      <c r="J495" s="77" t="s">
        <v>97</v>
      </c>
      <c r="K495" s="79"/>
      <c r="L495" s="27" t="s">
        <v>1570</v>
      </c>
      <c r="M495" s="27" t="s">
        <v>1571</v>
      </c>
      <c r="N495" s="80"/>
      <c r="O495" s="27" t="s">
        <v>100</v>
      </c>
      <c r="P495" s="27" t="s">
        <v>1351</v>
      </c>
      <c r="Q495" s="27" t="s">
        <v>243</v>
      </c>
      <c r="R495" s="27" t="s">
        <v>1568</v>
      </c>
      <c r="S495" s="27" t="s">
        <v>390</v>
      </c>
      <c r="T495" s="27" t="s">
        <v>1572</v>
      </c>
      <c r="U495" s="80"/>
    </row>
    <row r="496" spans="1:21" ht="13" hidden="1" thickBot="1">
      <c r="A496" s="27" t="s">
        <v>68</v>
      </c>
      <c r="B496" s="27" t="str">
        <f>IF(ISNA(VLOOKUP(Table3[[#This Row],[NPC]],#REF!,1,FALSE)),"No","Yes")</f>
        <v>Yes</v>
      </c>
      <c r="C496" s="27" t="str">
        <f>IF(ISNA(VLOOKUP(Table3[[#This Row],[NPC]],'PROC517 Delist NPCs'!B:B,1,FALSE)),"No","Yes")</f>
        <v>No</v>
      </c>
      <c r="D4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6" s="27"/>
      <c r="F496" s="77" t="s">
        <v>96</v>
      </c>
      <c r="G496" s="78"/>
      <c r="H496" s="78"/>
      <c r="I496" s="79"/>
      <c r="J496" s="77" t="s">
        <v>97</v>
      </c>
      <c r="K496" s="79"/>
      <c r="L496" s="27" t="s">
        <v>1573</v>
      </c>
      <c r="M496" s="27" t="s">
        <v>1574</v>
      </c>
      <c r="N496" s="80"/>
      <c r="O496" s="27" t="s">
        <v>100</v>
      </c>
      <c r="P496" s="27" t="s">
        <v>1351</v>
      </c>
      <c r="Q496" s="27" t="s">
        <v>243</v>
      </c>
      <c r="R496" s="27" t="s">
        <v>1568</v>
      </c>
      <c r="S496" s="27" t="s">
        <v>390</v>
      </c>
      <c r="T496" s="27" t="s">
        <v>1575</v>
      </c>
      <c r="U496" s="80"/>
    </row>
    <row r="497" spans="1:21" ht="13" hidden="1" thickBot="1">
      <c r="A497" s="27" t="s">
        <v>68</v>
      </c>
      <c r="B497" s="27" t="str">
        <f>IF(ISNA(VLOOKUP(Table3[[#This Row],[NPC]],#REF!,1,FALSE)),"No","Yes")</f>
        <v>Yes</v>
      </c>
      <c r="C497" s="27" t="str">
        <f>IF(ISNA(VLOOKUP(Table3[[#This Row],[NPC]],'PROC517 Delist NPCs'!B:B,1,FALSE)),"No","Yes")</f>
        <v>No</v>
      </c>
      <c r="D4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7" s="27"/>
      <c r="F497" s="77" t="s">
        <v>96</v>
      </c>
      <c r="G497" s="78"/>
      <c r="H497" s="78"/>
      <c r="I497" s="79"/>
      <c r="J497" s="77" t="s">
        <v>97</v>
      </c>
      <c r="K497" s="79"/>
      <c r="L497" s="27" t="s">
        <v>1576</v>
      </c>
      <c r="M497" s="27" t="s">
        <v>1577</v>
      </c>
      <c r="N497" s="80"/>
      <c r="O497" s="27" t="s">
        <v>100</v>
      </c>
      <c r="P497" s="27" t="s">
        <v>1351</v>
      </c>
      <c r="Q497" s="27" t="s">
        <v>243</v>
      </c>
      <c r="R497" s="27" t="s">
        <v>1568</v>
      </c>
      <c r="S497" s="27" t="s">
        <v>390</v>
      </c>
      <c r="T497" s="27" t="s">
        <v>1572</v>
      </c>
      <c r="U497" s="80"/>
    </row>
    <row r="498" spans="1:21" ht="13" hidden="1" thickBot="1">
      <c r="A498" s="27" t="s">
        <v>68</v>
      </c>
      <c r="B498" s="27" t="str">
        <f>IF(ISNA(VLOOKUP(Table3[[#This Row],[NPC]],#REF!,1,FALSE)),"No","Yes")</f>
        <v>Yes</v>
      </c>
      <c r="C498" s="27" t="str">
        <f>IF(ISNA(VLOOKUP(Table3[[#This Row],[NPC]],'PROC517 Delist NPCs'!B:B,1,FALSE)),"No","Yes")</f>
        <v>No</v>
      </c>
      <c r="D4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8" s="27"/>
      <c r="F498" s="77" t="s">
        <v>96</v>
      </c>
      <c r="G498" s="78"/>
      <c r="H498" s="78"/>
      <c r="I498" s="79"/>
      <c r="J498" s="77" t="s">
        <v>97</v>
      </c>
      <c r="K498" s="79"/>
      <c r="L498" s="27" t="s">
        <v>1578</v>
      </c>
      <c r="M498" s="27" t="s">
        <v>1579</v>
      </c>
      <c r="N498" s="80"/>
      <c r="O498" s="27" t="s">
        <v>100</v>
      </c>
      <c r="P498" s="27" t="s">
        <v>1351</v>
      </c>
      <c r="Q498" s="27" t="s">
        <v>243</v>
      </c>
      <c r="R498" s="27" t="s">
        <v>1568</v>
      </c>
      <c r="S498" s="27" t="s">
        <v>245</v>
      </c>
      <c r="T498" s="27" t="s">
        <v>1580</v>
      </c>
      <c r="U498" s="80"/>
    </row>
    <row r="499" spans="1:21" ht="13" hidden="1" thickBot="1">
      <c r="A499" s="27" t="s">
        <v>68</v>
      </c>
      <c r="B499" s="27" t="str">
        <f>IF(ISNA(VLOOKUP(Table3[[#This Row],[NPC]],#REF!,1,FALSE)),"No","Yes")</f>
        <v>Yes</v>
      </c>
      <c r="C499" s="27" t="str">
        <f>IF(ISNA(VLOOKUP(Table3[[#This Row],[NPC]],'PROC517 Delist NPCs'!B:B,1,FALSE)),"No","Yes")</f>
        <v>No</v>
      </c>
      <c r="D4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499" s="27"/>
      <c r="F499" s="77" t="s">
        <v>96</v>
      </c>
      <c r="G499" s="78"/>
      <c r="H499" s="78"/>
      <c r="I499" s="79"/>
      <c r="J499" s="77" t="s">
        <v>97</v>
      </c>
      <c r="K499" s="79"/>
      <c r="L499" s="27" t="s">
        <v>1581</v>
      </c>
      <c r="M499" s="27" t="s">
        <v>1582</v>
      </c>
      <c r="N499" s="80"/>
      <c r="O499" s="27" t="s">
        <v>100</v>
      </c>
      <c r="P499" s="27" t="s">
        <v>1351</v>
      </c>
      <c r="Q499" s="27" t="s">
        <v>243</v>
      </c>
      <c r="R499" s="27" t="s">
        <v>1568</v>
      </c>
      <c r="S499" s="27" t="s">
        <v>245</v>
      </c>
      <c r="T499" s="27" t="s">
        <v>1583</v>
      </c>
      <c r="U499" s="80"/>
    </row>
    <row r="500" spans="1:21" ht="13" hidden="1" thickBot="1">
      <c r="A500" s="27" t="s">
        <v>68</v>
      </c>
      <c r="B500" s="27" t="str">
        <f>IF(ISNA(VLOOKUP(Table3[[#This Row],[NPC]],#REF!,1,FALSE)),"No","Yes")</f>
        <v>Yes</v>
      </c>
      <c r="C500" s="27" t="str">
        <f>IF(ISNA(VLOOKUP(Table3[[#This Row],[NPC]],'PROC517 Delist NPCs'!B:B,1,FALSE)),"No","Yes")</f>
        <v>No</v>
      </c>
      <c r="D5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0" s="27"/>
      <c r="F500" s="77" t="s">
        <v>96</v>
      </c>
      <c r="G500" s="78"/>
      <c r="H500" s="78"/>
      <c r="I500" s="79"/>
      <c r="J500" s="77" t="s">
        <v>97</v>
      </c>
      <c r="K500" s="79"/>
      <c r="L500" s="27" t="s">
        <v>1584</v>
      </c>
      <c r="M500" s="27" t="s">
        <v>1585</v>
      </c>
      <c r="N500" s="80"/>
      <c r="O500" s="27" t="s">
        <v>100</v>
      </c>
      <c r="P500" s="27" t="s">
        <v>1351</v>
      </c>
      <c r="Q500" s="27" t="s">
        <v>243</v>
      </c>
      <c r="R500" s="27" t="s">
        <v>1586</v>
      </c>
      <c r="S500" s="27" t="s">
        <v>245</v>
      </c>
      <c r="T500" s="27" t="s">
        <v>1587</v>
      </c>
      <c r="U500" s="80"/>
    </row>
    <row r="501" spans="1:21" ht="13" hidden="1" thickBot="1">
      <c r="A501" s="27" t="s">
        <v>68</v>
      </c>
      <c r="B501" s="27" t="str">
        <f>IF(ISNA(VLOOKUP(Table3[[#This Row],[NPC]],#REF!,1,FALSE)),"No","Yes")</f>
        <v>Yes</v>
      </c>
      <c r="C501" s="27" t="str">
        <f>IF(ISNA(VLOOKUP(Table3[[#This Row],[NPC]],'PROC517 Delist NPCs'!B:B,1,FALSE)),"No","Yes")</f>
        <v>No</v>
      </c>
      <c r="D5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1" s="27"/>
      <c r="F501" s="77" t="s">
        <v>96</v>
      </c>
      <c r="G501" s="78"/>
      <c r="H501" s="78"/>
      <c r="I501" s="79"/>
      <c r="J501" s="77" t="s">
        <v>97</v>
      </c>
      <c r="K501" s="79"/>
      <c r="L501" s="27" t="s">
        <v>1588</v>
      </c>
      <c r="M501" s="27" t="s">
        <v>1589</v>
      </c>
      <c r="N501" s="80"/>
      <c r="O501" s="27" t="s">
        <v>100</v>
      </c>
      <c r="P501" s="27" t="s">
        <v>1351</v>
      </c>
      <c r="Q501" s="27" t="s">
        <v>243</v>
      </c>
      <c r="R501" s="27" t="s">
        <v>1586</v>
      </c>
      <c r="S501" s="27" t="s">
        <v>245</v>
      </c>
      <c r="T501" s="27" t="s">
        <v>1590</v>
      </c>
      <c r="U501" s="80"/>
    </row>
    <row r="502" spans="1:21" ht="13" hidden="1" thickBot="1">
      <c r="A502" s="27" t="s">
        <v>68</v>
      </c>
      <c r="B502" s="27" t="str">
        <f>IF(ISNA(VLOOKUP(Table3[[#This Row],[NPC]],#REF!,1,FALSE)),"No","Yes")</f>
        <v>Yes</v>
      </c>
      <c r="C502" s="27" t="str">
        <f>IF(ISNA(VLOOKUP(Table3[[#This Row],[NPC]],'PROC517 Delist NPCs'!B:B,1,FALSE)),"No","Yes")</f>
        <v>No</v>
      </c>
      <c r="D5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2" s="27"/>
      <c r="F502" s="77" t="s">
        <v>96</v>
      </c>
      <c r="G502" s="78"/>
      <c r="H502" s="78"/>
      <c r="I502" s="79"/>
      <c r="J502" s="77" t="s">
        <v>97</v>
      </c>
      <c r="K502" s="79"/>
      <c r="L502" s="27" t="s">
        <v>1591</v>
      </c>
      <c r="M502" s="27" t="s">
        <v>1592</v>
      </c>
      <c r="N502" s="80"/>
      <c r="O502" s="27" t="s">
        <v>100</v>
      </c>
      <c r="P502" s="27" t="s">
        <v>1351</v>
      </c>
      <c r="Q502" s="27" t="s">
        <v>243</v>
      </c>
      <c r="R502" s="27" t="s">
        <v>1586</v>
      </c>
      <c r="S502" s="27" t="s">
        <v>245</v>
      </c>
      <c r="T502" s="27" t="s">
        <v>1593</v>
      </c>
      <c r="U502" s="80"/>
    </row>
    <row r="503" spans="1:21" ht="13" hidden="1" thickBot="1">
      <c r="A503" s="27" t="s">
        <v>68</v>
      </c>
      <c r="B503" s="27" t="str">
        <f>IF(ISNA(VLOOKUP(Table3[[#This Row],[NPC]],#REF!,1,FALSE)),"No","Yes")</f>
        <v>Yes</v>
      </c>
      <c r="C503" s="27" t="str">
        <f>IF(ISNA(VLOOKUP(Table3[[#This Row],[NPC]],'PROC517 Delist NPCs'!B:B,1,FALSE)),"No","Yes")</f>
        <v>No</v>
      </c>
      <c r="D5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3" s="27"/>
      <c r="F503" s="77" t="s">
        <v>96</v>
      </c>
      <c r="G503" s="78"/>
      <c r="H503" s="78"/>
      <c r="I503" s="79"/>
      <c r="J503" s="77" t="s">
        <v>97</v>
      </c>
      <c r="K503" s="79"/>
      <c r="L503" s="27" t="s">
        <v>1594</v>
      </c>
      <c r="M503" s="27" t="s">
        <v>1595</v>
      </c>
      <c r="N503" s="80"/>
      <c r="O503" s="27" t="s">
        <v>100</v>
      </c>
      <c r="P503" s="27" t="s">
        <v>1351</v>
      </c>
      <c r="Q503" s="27" t="s">
        <v>243</v>
      </c>
      <c r="R503" s="27" t="s">
        <v>1596</v>
      </c>
      <c r="S503" s="27" t="s">
        <v>154</v>
      </c>
      <c r="T503" s="27" t="s">
        <v>1597</v>
      </c>
      <c r="U503" s="80"/>
    </row>
    <row r="504" spans="1:21" ht="13" hidden="1" thickBot="1">
      <c r="A504" s="27" t="s">
        <v>68</v>
      </c>
      <c r="B504" s="27" t="str">
        <f>IF(ISNA(VLOOKUP(Table3[[#This Row],[NPC]],#REF!,1,FALSE)),"No","Yes")</f>
        <v>Yes</v>
      </c>
      <c r="C504" s="27" t="str">
        <f>IF(ISNA(VLOOKUP(Table3[[#This Row],[NPC]],'PROC517 Delist NPCs'!B:B,1,FALSE)),"No","Yes")</f>
        <v>No</v>
      </c>
      <c r="D5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4" s="27"/>
      <c r="F504" s="77" t="s">
        <v>96</v>
      </c>
      <c r="G504" s="78"/>
      <c r="H504" s="78"/>
      <c r="I504" s="79"/>
      <c r="J504" s="77" t="s">
        <v>97</v>
      </c>
      <c r="K504" s="79"/>
      <c r="L504" s="27" t="s">
        <v>1598</v>
      </c>
      <c r="M504" s="27" t="s">
        <v>1599</v>
      </c>
      <c r="N504" s="80"/>
      <c r="O504" s="27" t="s">
        <v>100</v>
      </c>
      <c r="P504" s="27" t="s">
        <v>1351</v>
      </c>
      <c r="Q504" s="27" t="s">
        <v>243</v>
      </c>
      <c r="R504" s="27" t="s">
        <v>1596</v>
      </c>
      <c r="S504" s="27" t="s">
        <v>154</v>
      </c>
      <c r="T504" s="27" t="s">
        <v>1600</v>
      </c>
      <c r="U504" s="80"/>
    </row>
    <row r="505" spans="1:21" ht="13" hidden="1" thickBot="1">
      <c r="A505" s="27" t="s">
        <v>68</v>
      </c>
      <c r="B505" s="27" t="str">
        <f>IF(ISNA(VLOOKUP(Table3[[#This Row],[NPC]],#REF!,1,FALSE)),"No","Yes")</f>
        <v>Yes</v>
      </c>
      <c r="C505" s="27" t="str">
        <f>IF(ISNA(VLOOKUP(Table3[[#This Row],[NPC]],'PROC517 Delist NPCs'!B:B,1,FALSE)),"No","Yes")</f>
        <v>No</v>
      </c>
      <c r="D5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5" s="27"/>
      <c r="F505" s="77" t="s">
        <v>96</v>
      </c>
      <c r="G505" s="78"/>
      <c r="H505" s="78"/>
      <c r="I505" s="79"/>
      <c r="J505" s="77" t="s">
        <v>97</v>
      </c>
      <c r="K505" s="79"/>
      <c r="L505" s="27" t="s">
        <v>1601</v>
      </c>
      <c r="M505" s="27" t="s">
        <v>1602</v>
      </c>
      <c r="N505" s="80"/>
      <c r="O505" s="27" t="s">
        <v>100</v>
      </c>
      <c r="P505" s="27" t="s">
        <v>1351</v>
      </c>
      <c r="Q505" s="27" t="s">
        <v>243</v>
      </c>
      <c r="R505" s="27" t="s">
        <v>1596</v>
      </c>
      <c r="S505" s="27" t="s">
        <v>154</v>
      </c>
      <c r="T505" s="27" t="s">
        <v>1603</v>
      </c>
      <c r="U505" s="80"/>
    </row>
    <row r="506" spans="1:21" ht="13" hidden="1" thickBot="1">
      <c r="A506" s="27" t="s">
        <v>68</v>
      </c>
      <c r="B506" s="27" t="str">
        <f>IF(ISNA(VLOOKUP(Table3[[#This Row],[NPC]],#REF!,1,FALSE)),"No","Yes")</f>
        <v>Yes</v>
      </c>
      <c r="C506" s="27" t="str">
        <f>IF(ISNA(VLOOKUP(Table3[[#This Row],[NPC]],'PROC517 Delist NPCs'!B:B,1,FALSE)),"No","Yes")</f>
        <v>No</v>
      </c>
      <c r="D5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6" s="27"/>
      <c r="F506" s="77" t="s">
        <v>96</v>
      </c>
      <c r="G506" s="78"/>
      <c r="H506" s="78"/>
      <c r="I506" s="79"/>
      <c r="J506" s="77" t="s">
        <v>97</v>
      </c>
      <c r="K506" s="79"/>
      <c r="L506" s="27" t="s">
        <v>1604</v>
      </c>
      <c r="M506" s="27" t="s">
        <v>1605</v>
      </c>
      <c r="N506" s="80"/>
      <c r="O506" s="27" t="s">
        <v>100</v>
      </c>
      <c r="P506" s="27" t="s">
        <v>1351</v>
      </c>
      <c r="Q506" s="27" t="s">
        <v>243</v>
      </c>
      <c r="R506" s="27" t="s">
        <v>1596</v>
      </c>
      <c r="S506" s="27" t="s">
        <v>154</v>
      </c>
      <c r="T506" s="27" t="s">
        <v>1606</v>
      </c>
      <c r="U506" s="80"/>
    </row>
    <row r="507" spans="1:21" ht="13" hidden="1" thickBot="1">
      <c r="A507" s="27" t="s">
        <v>68</v>
      </c>
      <c r="B507" s="27" t="str">
        <f>IF(ISNA(VLOOKUP(Table3[[#This Row],[NPC]],#REF!,1,FALSE)),"No","Yes")</f>
        <v>Yes</v>
      </c>
      <c r="C507" s="27" t="str">
        <f>IF(ISNA(VLOOKUP(Table3[[#This Row],[NPC]],'PROC517 Delist NPCs'!B:B,1,FALSE)),"No","Yes")</f>
        <v>No</v>
      </c>
      <c r="D5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7" s="27"/>
      <c r="F507" s="77" t="s">
        <v>96</v>
      </c>
      <c r="G507" s="78"/>
      <c r="H507" s="78"/>
      <c r="I507" s="79"/>
      <c r="J507" s="77" t="s">
        <v>97</v>
      </c>
      <c r="K507" s="79"/>
      <c r="L507" s="27" t="s">
        <v>1607</v>
      </c>
      <c r="M507" s="27" t="s">
        <v>1608</v>
      </c>
      <c r="N507" s="80"/>
      <c r="O507" s="27" t="s">
        <v>100</v>
      </c>
      <c r="P507" s="27" t="s">
        <v>1351</v>
      </c>
      <c r="Q507" s="27" t="s">
        <v>243</v>
      </c>
      <c r="R507" s="27" t="s">
        <v>1596</v>
      </c>
      <c r="S507" s="27" t="s">
        <v>154</v>
      </c>
      <c r="T507" s="27" t="s">
        <v>1609</v>
      </c>
      <c r="U507" s="80"/>
    </row>
    <row r="508" spans="1:21" ht="13" hidden="1" thickBot="1">
      <c r="A508" s="27" t="s">
        <v>68</v>
      </c>
      <c r="B508" s="27" t="str">
        <f>IF(ISNA(VLOOKUP(Table3[[#This Row],[NPC]],#REF!,1,FALSE)),"No","Yes")</f>
        <v>Yes</v>
      </c>
      <c r="C508" s="27" t="str">
        <f>IF(ISNA(VLOOKUP(Table3[[#This Row],[NPC]],'PROC517 Delist NPCs'!B:B,1,FALSE)),"No","Yes")</f>
        <v>No</v>
      </c>
      <c r="D5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8" s="27"/>
      <c r="F508" s="77" t="s">
        <v>96</v>
      </c>
      <c r="G508" s="78"/>
      <c r="H508" s="78"/>
      <c r="I508" s="79"/>
      <c r="J508" s="77" t="s">
        <v>97</v>
      </c>
      <c r="K508" s="79"/>
      <c r="L508" s="27" t="s">
        <v>1610</v>
      </c>
      <c r="M508" s="27" t="s">
        <v>1611</v>
      </c>
      <c r="N508" s="80"/>
      <c r="O508" s="27" t="s">
        <v>100</v>
      </c>
      <c r="P508" s="27" t="s">
        <v>1351</v>
      </c>
      <c r="Q508" s="27" t="s">
        <v>243</v>
      </c>
      <c r="R508" s="27" t="s">
        <v>1596</v>
      </c>
      <c r="S508" s="27" t="s">
        <v>154</v>
      </c>
      <c r="T508" s="27" t="s">
        <v>1612</v>
      </c>
      <c r="U508" s="80"/>
    </row>
    <row r="509" spans="1:21" ht="13" hidden="1" thickBot="1">
      <c r="A509" s="27" t="s">
        <v>68</v>
      </c>
      <c r="B509" s="27" t="str">
        <f>IF(ISNA(VLOOKUP(Table3[[#This Row],[NPC]],#REF!,1,FALSE)),"No","Yes")</f>
        <v>Yes</v>
      </c>
      <c r="C509" s="27" t="str">
        <f>IF(ISNA(VLOOKUP(Table3[[#This Row],[NPC]],'PROC517 Delist NPCs'!B:B,1,FALSE)),"No","Yes")</f>
        <v>No</v>
      </c>
      <c r="D5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09" s="27"/>
      <c r="F509" s="77" t="s">
        <v>96</v>
      </c>
      <c r="G509" s="78"/>
      <c r="H509" s="78"/>
      <c r="I509" s="79"/>
      <c r="J509" s="77" t="s">
        <v>97</v>
      </c>
      <c r="K509" s="79"/>
      <c r="L509" s="27" t="s">
        <v>1613</v>
      </c>
      <c r="M509" s="27" t="s">
        <v>1614</v>
      </c>
      <c r="N509" s="80"/>
      <c r="O509" s="27" t="s">
        <v>100</v>
      </c>
      <c r="P509" s="27" t="s">
        <v>1351</v>
      </c>
      <c r="Q509" s="27" t="s">
        <v>243</v>
      </c>
      <c r="R509" s="27" t="s">
        <v>1596</v>
      </c>
      <c r="S509" s="27" t="s">
        <v>154</v>
      </c>
      <c r="T509" s="27" t="s">
        <v>1615</v>
      </c>
      <c r="U509" s="80"/>
    </row>
    <row r="510" spans="1:21" ht="13" hidden="1" thickBot="1">
      <c r="A510" s="27" t="s">
        <v>68</v>
      </c>
      <c r="B510" s="27" t="str">
        <f>IF(ISNA(VLOOKUP(Table3[[#This Row],[NPC]],#REF!,1,FALSE)),"No","Yes")</f>
        <v>Yes</v>
      </c>
      <c r="C510" s="27" t="str">
        <f>IF(ISNA(VLOOKUP(Table3[[#This Row],[NPC]],'PROC517 Delist NPCs'!B:B,1,FALSE)),"No","Yes")</f>
        <v>No</v>
      </c>
      <c r="D5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0" s="27"/>
      <c r="F510" s="77" t="s">
        <v>96</v>
      </c>
      <c r="G510" s="78"/>
      <c r="H510" s="78"/>
      <c r="I510" s="79"/>
      <c r="J510" s="77" t="s">
        <v>97</v>
      </c>
      <c r="K510" s="79"/>
      <c r="L510" s="27" t="s">
        <v>1616</v>
      </c>
      <c r="M510" s="27" t="s">
        <v>1617</v>
      </c>
      <c r="N510" s="80"/>
      <c r="O510" s="27" t="s">
        <v>100</v>
      </c>
      <c r="P510" s="27" t="s">
        <v>1351</v>
      </c>
      <c r="Q510" s="27" t="s">
        <v>243</v>
      </c>
      <c r="R510" s="27" t="s">
        <v>1596</v>
      </c>
      <c r="S510" s="27" t="s">
        <v>154</v>
      </c>
      <c r="T510" s="27" t="s">
        <v>1618</v>
      </c>
      <c r="U510" s="80"/>
    </row>
    <row r="511" spans="1:21" ht="13" hidden="1" thickBot="1">
      <c r="A511" s="27" t="s">
        <v>68</v>
      </c>
      <c r="B511" s="27" t="str">
        <f>IF(ISNA(VLOOKUP(Table3[[#This Row],[NPC]],#REF!,1,FALSE)),"No","Yes")</f>
        <v>Yes</v>
      </c>
      <c r="C511" s="27" t="str">
        <f>IF(ISNA(VLOOKUP(Table3[[#This Row],[NPC]],'PROC517 Delist NPCs'!B:B,1,FALSE)),"No","Yes")</f>
        <v>No</v>
      </c>
      <c r="D5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1" s="27"/>
      <c r="F511" s="77" t="s">
        <v>96</v>
      </c>
      <c r="G511" s="78"/>
      <c r="H511" s="78"/>
      <c r="I511" s="79"/>
      <c r="J511" s="77" t="s">
        <v>97</v>
      </c>
      <c r="K511" s="79"/>
      <c r="L511" s="27" t="s">
        <v>1619</v>
      </c>
      <c r="M511" s="27" t="s">
        <v>1620</v>
      </c>
      <c r="N511" s="80"/>
      <c r="O511" s="27" t="s">
        <v>100</v>
      </c>
      <c r="P511" s="27" t="s">
        <v>1351</v>
      </c>
      <c r="Q511" s="27" t="s">
        <v>243</v>
      </c>
      <c r="R511" s="27" t="s">
        <v>1596</v>
      </c>
      <c r="S511" s="27" t="s">
        <v>154</v>
      </c>
      <c r="T511" s="27" t="s">
        <v>1621</v>
      </c>
      <c r="U511" s="80"/>
    </row>
    <row r="512" spans="1:21" ht="13" hidden="1" thickBot="1">
      <c r="A512" s="27" t="s">
        <v>68</v>
      </c>
      <c r="B512" s="27" t="str">
        <f>IF(ISNA(VLOOKUP(Table3[[#This Row],[NPC]],#REF!,1,FALSE)),"No","Yes")</f>
        <v>Yes</v>
      </c>
      <c r="C512" s="27" t="str">
        <f>IF(ISNA(VLOOKUP(Table3[[#This Row],[NPC]],'PROC517 Delist NPCs'!B:B,1,FALSE)),"No","Yes")</f>
        <v>No</v>
      </c>
      <c r="D5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2" s="27"/>
      <c r="F512" s="77" t="s">
        <v>96</v>
      </c>
      <c r="G512" s="78"/>
      <c r="H512" s="78"/>
      <c r="I512" s="79"/>
      <c r="J512" s="77" t="s">
        <v>97</v>
      </c>
      <c r="K512" s="79"/>
      <c r="L512" s="27" t="s">
        <v>1622</v>
      </c>
      <c r="M512" s="27" t="s">
        <v>1623</v>
      </c>
      <c r="N512" s="80"/>
      <c r="O512" s="27" t="s">
        <v>100</v>
      </c>
      <c r="P512" s="27" t="s">
        <v>1351</v>
      </c>
      <c r="Q512" s="27" t="s">
        <v>243</v>
      </c>
      <c r="R512" s="27" t="s">
        <v>1596</v>
      </c>
      <c r="S512" s="27" t="s">
        <v>154</v>
      </c>
      <c r="T512" s="27" t="s">
        <v>1624</v>
      </c>
      <c r="U512" s="80"/>
    </row>
    <row r="513" spans="1:21" ht="13" hidden="1" thickBot="1">
      <c r="A513" s="27" t="s">
        <v>68</v>
      </c>
      <c r="B513" s="27" t="str">
        <f>IF(ISNA(VLOOKUP(Table3[[#This Row],[NPC]],#REF!,1,FALSE)),"No","Yes")</f>
        <v>Yes</v>
      </c>
      <c r="C513" s="27" t="str">
        <f>IF(ISNA(VLOOKUP(Table3[[#This Row],[NPC]],'PROC517 Delist NPCs'!B:B,1,FALSE)),"No","Yes")</f>
        <v>No</v>
      </c>
      <c r="D5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3" s="27"/>
      <c r="F513" s="77" t="s">
        <v>96</v>
      </c>
      <c r="G513" s="78"/>
      <c r="H513" s="78"/>
      <c r="I513" s="79"/>
      <c r="J513" s="77" t="s">
        <v>97</v>
      </c>
      <c r="K513" s="79"/>
      <c r="L513" s="27" t="s">
        <v>1625</v>
      </c>
      <c r="M513" s="27" t="s">
        <v>1626</v>
      </c>
      <c r="N513" s="80"/>
      <c r="O513" s="27" t="s">
        <v>100</v>
      </c>
      <c r="P513" s="27" t="s">
        <v>1351</v>
      </c>
      <c r="Q513" s="27" t="s">
        <v>243</v>
      </c>
      <c r="R513" s="27" t="s">
        <v>1596</v>
      </c>
      <c r="S513" s="27" t="s">
        <v>154</v>
      </c>
      <c r="T513" s="27" t="s">
        <v>1615</v>
      </c>
      <c r="U513" s="80"/>
    </row>
    <row r="514" spans="1:21" ht="13" hidden="1" thickBot="1">
      <c r="A514" s="27" t="s">
        <v>68</v>
      </c>
      <c r="B514" s="27" t="str">
        <f>IF(ISNA(VLOOKUP(Table3[[#This Row],[NPC]],#REF!,1,FALSE)),"No","Yes")</f>
        <v>Yes</v>
      </c>
      <c r="C514" s="27" t="str">
        <f>IF(ISNA(VLOOKUP(Table3[[#This Row],[NPC]],'PROC517 Delist NPCs'!B:B,1,FALSE)),"No","Yes")</f>
        <v>No</v>
      </c>
      <c r="D5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4" s="27"/>
      <c r="F514" s="77" t="s">
        <v>96</v>
      </c>
      <c r="G514" s="78"/>
      <c r="H514" s="78"/>
      <c r="I514" s="79"/>
      <c r="J514" s="77" t="s">
        <v>97</v>
      </c>
      <c r="K514" s="79"/>
      <c r="L514" s="27" t="s">
        <v>1627</v>
      </c>
      <c r="M514" s="27" t="s">
        <v>1628</v>
      </c>
      <c r="N514" s="80"/>
      <c r="O514" s="27" t="s">
        <v>100</v>
      </c>
      <c r="P514" s="27" t="s">
        <v>1351</v>
      </c>
      <c r="Q514" s="27" t="s">
        <v>243</v>
      </c>
      <c r="R514" s="27" t="s">
        <v>1596</v>
      </c>
      <c r="S514" s="27" t="s">
        <v>154</v>
      </c>
      <c r="T514" s="27" t="s">
        <v>1629</v>
      </c>
      <c r="U514" s="80"/>
    </row>
    <row r="515" spans="1:21" ht="13" hidden="1" thickBot="1">
      <c r="A515" s="27" t="s">
        <v>68</v>
      </c>
      <c r="B515" s="27" t="str">
        <f>IF(ISNA(VLOOKUP(Table3[[#This Row],[NPC]],#REF!,1,FALSE)),"No","Yes")</f>
        <v>Yes</v>
      </c>
      <c r="C515" s="27" t="str">
        <f>IF(ISNA(VLOOKUP(Table3[[#This Row],[NPC]],'PROC517 Delist NPCs'!B:B,1,FALSE)),"No","Yes")</f>
        <v>No</v>
      </c>
      <c r="D5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5" s="27"/>
      <c r="F515" s="77" t="s">
        <v>96</v>
      </c>
      <c r="G515" s="78"/>
      <c r="H515" s="78"/>
      <c r="I515" s="79"/>
      <c r="J515" s="77" t="s">
        <v>97</v>
      </c>
      <c r="K515" s="79"/>
      <c r="L515" s="27" t="s">
        <v>1630</v>
      </c>
      <c r="M515" s="27" t="s">
        <v>1631</v>
      </c>
      <c r="N515" s="80"/>
      <c r="O515" s="27" t="s">
        <v>100</v>
      </c>
      <c r="P515" s="27" t="s">
        <v>1351</v>
      </c>
      <c r="Q515" s="27" t="s">
        <v>243</v>
      </c>
      <c r="R515" s="27" t="s">
        <v>1596</v>
      </c>
      <c r="S515" s="27" t="s">
        <v>154</v>
      </c>
      <c r="T515" s="27" t="s">
        <v>1632</v>
      </c>
      <c r="U515" s="80"/>
    </row>
    <row r="516" spans="1:21" ht="13" hidden="1" thickBot="1">
      <c r="A516" s="27" t="s">
        <v>68</v>
      </c>
      <c r="B516" s="27" t="str">
        <f>IF(ISNA(VLOOKUP(Table3[[#This Row],[NPC]],#REF!,1,FALSE)),"No","Yes")</f>
        <v>Yes</v>
      </c>
      <c r="C516" s="27" t="str">
        <f>IF(ISNA(VLOOKUP(Table3[[#This Row],[NPC]],'PROC517 Delist NPCs'!B:B,1,FALSE)),"No","Yes")</f>
        <v>No</v>
      </c>
      <c r="D5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6" s="27"/>
      <c r="F516" s="77" t="s">
        <v>96</v>
      </c>
      <c r="G516" s="78"/>
      <c r="H516" s="78"/>
      <c r="I516" s="79"/>
      <c r="J516" s="77" t="s">
        <v>97</v>
      </c>
      <c r="K516" s="79"/>
      <c r="L516" s="27" t="s">
        <v>1633</v>
      </c>
      <c r="M516" s="27" t="s">
        <v>1634</v>
      </c>
      <c r="N516" s="80"/>
      <c r="O516" s="27" t="s">
        <v>100</v>
      </c>
      <c r="P516" s="27" t="s">
        <v>1351</v>
      </c>
      <c r="Q516" s="27" t="s">
        <v>243</v>
      </c>
      <c r="R516" s="27" t="s">
        <v>1596</v>
      </c>
      <c r="S516" s="27" t="s">
        <v>154</v>
      </c>
      <c r="T516" s="27" t="s">
        <v>1635</v>
      </c>
      <c r="U516" s="80"/>
    </row>
    <row r="517" spans="1:21" ht="13" hidden="1" thickBot="1">
      <c r="A517" s="27" t="s">
        <v>68</v>
      </c>
      <c r="B517" s="27" t="str">
        <f>IF(ISNA(VLOOKUP(Table3[[#This Row],[NPC]],#REF!,1,FALSE)),"No","Yes")</f>
        <v>Yes</v>
      </c>
      <c r="C517" s="27" t="str">
        <f>IF(ISNA(VLOOKUP(Table3[[#This Row],[NPC]],'PROC517 Delist NPCs'!B:B,1,FALSE)),"No","Yes")</f>
        <v>No</v>
      </c>
      <c r="D5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7" s="27"/>
      <c r="F517" s="77" t="s">
        <v>96</v>
      </c>
      <c r="G517" s="78"/>
      <c r="H517" s="78"/>
      <c r="I517" s="79"/>
      <c r="J517" s="77" t="s">
        <v>97</v>
      </c>
      <c r="K517" s="79"/>
      <c r="L517" s="27" t="s">
        <v>1636</v>
      </c>
      <c r="M517" s="27" t="s">
        <v>1637</v>
      </c>
      <c r="N517" s="80"/>
      <c r="O517" s="27" t="s">
        <v>100</v>
      </c>
      <c r="P517" s="27" t="s">
        <v>1351</v>
      </c>
      <c r="Q517" s="27" t="s">
        <v>243</v>
      </c>
      <c r="R517" s="27" t="s">
        <v>1596</v>
      </c>
      <c r="S517" s="27" t="s">
        <v>154</v>
      </c>
      <c r="T517" s="27" t="s">
        <v>1575</v>
      </c>
      <c r="U517" s="80"/>
    </row>
    <row r="518" spans="1:21" ht="13" hidden="1" thickBot="1">
      <c r="A518" s="27" t="s">
        <v>68</v>
      </c>
      <c r="B518" s="27" t="str">
        <f>IF(ISNA(VLOOKUP(Table3[[#This Row],[NPC]],#REF!,1,FALSE)),"No","Yes")</f>
        <v>Yes</v>
      </c>
      <c r="C518" s="27" t="str">
        <f>IF(ISNA(VLOOKUP(Table3[[#This Row],[NPC]],'PROC517 Delist NPCs'!B:B,1,FALSE)),"No","Yes")</f>
        <v>No</v>
      </c>
      <c r="D5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8" s="27"/>
      <c r="F518" s="77" t="s">
        <v>96</v>
      </c>
      <c r="G518" s="78"/>
      <c r="H518" s="78"/>
      <c r="I518" s="79"/>
      <c r="J518" s="77" t="s">
        <v>97</v>
      </c>
      <c r="K518" s="79"/>
      <c r="L518" s="27" t="s">
        <v>1638</v>
      </c>
      <c r="M518" s="27" t="s">
        <v>1639</v>
      </c>
      <c r="N518" s="80"/>
      <c r="O518" s="27" t="s">
        <v>100</v>
      </c>
      <c r="P518" s="27" t="s">
        <v>1351</v>
      </c>
      <c r="Q518" s="27" t="s">
        <v>243</v>
      </c>
      <c r="R518" s="27" t="s">
        <v>1596</v>
      </c>
      <c r="S518" s="27" t="s">
        <v>154</v>
      </c>
      <c r="T518" s="27" t="s">
        <v>1640</v>
      </c>
      <c r="U518" s="80"/>
    </row>
    <row r="519" spans="1:21" ht="13" hidden="1" thickBot="1">
      <c r="A519" s="27" t="s">
        <v>68</v>
      </c>
      <c r="B519" s="27" t="str">
        <f>IF(ISNA(VLOOKUP(Table3[[#This Row],[NPC]],#REF!,1,FALSE)),"No","Yes")</f>
        <v>Yes</v>
      </c>
      <c r="C519" s="27" t="str">
        <f>IF(ISNA(VLOOKUP(Table3[[#This Row],[NPC]],'PROC517 Delist NPCs'!B:B,1,FALSE)),"No","Yes")</f>
        <v>No</v>
      </c>
      <c r="D5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19" s="27"/>
      <c r="F519" s="77" t="s">
        <v>96</v>
      </c>
      <c r="G519" s="78"/>
      <c r="H519" s="78"/>
      <c r="I519" s="79"/>
      <c r="J519" s="77" t="s">
        <v>97</v>
      </c>
      <c r="K519" s="79"/>
      <c r="L519" s="27" t="s">
        <v>1641</v>
      </c>
      <c r="M519" s="27" t="s">
        <v>1642</v>
      </c>
      <c r="N519" s="80"/>
      <c r="O519" s="27" t="s">
        <v>100</v>
      </c>
      <c r="P519" s="27" t="s">
        <v>1351</v>
      </c>
      <c r="Q519" s="27" t="s">
        <v>243</v>
      </c>
      <c r="R519" s="27" t="s">
        <v>1596</v>
      </c>
      <c r="S519" s="27" t="s">
        <v>154</v>
      </c>
      <c r="T519" s="27" t="s">
        <v>1575</v>
      </c>
      <c r="U519" s="80"/>
    </row>
    <row r="520" spans="1:21" ht="13" hidden="1" thickBot="1">
      <c r="A520" s="27" t="s">
        <v>68</v>
      </c>
      <c r="B520" s="27" t="str">
        <f>IF(ISNA(VLOOKUP(Table3[[#This Row],[NPC]],#REF!,1,FALSE)),"No","Yes")</f>
        <v>Yes</v>
      </c>
      <c r="C520" s="27" t="str">
        <f>IF(ISNA(VLOOKUP(Table3[[#This Row],[NPC]],'PROC517 Delist NPCs'!B:B,1,FALSE)),"No","Yes")</f>
        <v>No</v>
      </c>
      <c r="D5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0" s="27"/>
      <c r="F520" s="77" t="s">
        <v>96</v>
      </c>
      <c r="G520" s="78"/>
      <c r="H520" s="78"/>
      <c r="I520" s="79"/>
      <c r="J520" s="77" t="s">
        <v>97</v>
      </c>
      <c r="K520" s="79"/>
      <c r="L520" s="27" t="s">
        <v>1643</v>
      </c>
      <c r="M520" s="27" t="s">
        <v>1644</v>
      </c>
      <c r="N520" s="80"/>
      <c r="O520" s="27" t="s">
        <v>100</v>
      </c>
      <c r="P520" s="27" t="s">
        <v>1351</v>
      </c>
      <c r="Q520" s="27" t="s">
        <v>243</v>
      </c>
      <c r="R520" s="27" t="s">
        <v>1596</v>
      </c>
      <c r="S520" s="27" t="s">
        <v>154</v>
      </c>
      <c r="T520" s="27" t="s">
        <v>1572</v>
      </c>
      <c r="U520" s="80"/>
    </row>
    <row r="521" spans="1:21" ht="13" hidden="1" thickBot="1">
      <c r="A521" s="27" t="s">
        <v>68</v>
      </c>
      <c r="B521" s="27" t="str">
        <f>IF(ISNA(VLOOKUP(Table3[[#This Row],[NPC]],#REF!,1,FALSE)),"No","Yes")</f>
        <v>Yes</v>
      </c>
      <c r="C521" s="27" t="str">
        <f>IF(ISNA(VLOOKUP(Table3[[#This Row],[NPC]],'PROC517 Delist NPCs'!B:B,1,FALSE)),"No","Yes")</f>
        <v>No</v>
      </c>
      <c r="D5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1" s="27"/>
      <c r="F521" s="77" t="s">
        <v>96</v>
      </c>
      <c r="G521" s="78"/>
      <c r="H521" s="78"/>
      <c r="I521" s="79"/>
      <c r="J521" s="77" t="s">
        <v>97</v>
      </c>
      <c r="K521" s="79"/>
      <c r="L521" s="27" t="s">
        <v>1645</v>
      </c>
      <c r="M521" s="27" t="s">
        <v>1646</v>
      </c>
      <c r="N521" s="80"/>
      <c r="O521" s="27" t="s">
        <v>100</v>
      </c>
      <c r="P521" s="27" t="s">
        <v>1351</v>
      </c>
      <c r="Q521" s="27" t="s">
        <v>243</v>
      </c>
      <c r="R521" s="27" t="s">
        <v>1596</v>
      </c>
      <c r="S521" s="27" t="s">
        <v>154</v>
      </c>
      <c r="T521" s="27" t="s">
        <v>1569</v>
      </c>
      <c r="U521" s="80"/>
    </row>
    <row r="522" spans="1:21" ht="13" hidden="1" thickBot="1">
      <c r="A522" s="27" t="s">
        <v>68</v>
      </c>
      <c r="B522" s="27" t="str">
        <f>IF(ISNA(VLOOKUP(Table3[[#This Row],[NPC]],#REF!,1,FALSE)),"No","Yes")</f>
        <v>Yes</v>
      </c>
      <c r="C522" s="27" t="str">
        <f>IF(ISNA(VLOOKUP(Table3[[#This Row],[NPC]],'PROC517 Delist NPCs'!B:B,1,FALSE)),"No","Yes")</f>
        <v>No</v>
      </c>
      <c r="D5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2" s="27"/>
      <c r="F522" s="77" t="s">
        <v>96</v>
      </c>
      <c r="G522" s="78"/>
      <c r="H522" s="78"/>
      <c r="I522" s="79"/>
      <c r="J522" s="77" t="s">
        <v>97</v>
      </c>
      <c r="K522" s="79"/>
      <c r="L522" s="27" t="s">
        <v>1647</v>
      </c>
      <c r="M522" s="27" t="s">
        <v>1648</v>
      </c>
      <c r="N522" s="80"/>
      <c r="O522" s="27" t="s">
        <v>100</v>
      </c>
      <c r="P522" s="27" t="s">
        <v>1351</v>
      </c>
      <c r="Q522" s="27" t="s">
        <v>243</v>
      </c>
      <c r="R522" s="27" t="s">
        <v>1596</v>
      </c>
      <c r="S522" s="27" t="s">
        <v>154</v>
      </c>
      <c r="T522" s="27" t="s">
        <v>1640</v>
      </c>
      <c r="U522" s="80"/>
    </row>
    <row r="523" spans="1:21" ht="13" hidden="1" thickBot="1">
      <c r="A523" s="27" t="s">
        <v>68</v>
      </c>
      <c r="B523" s="27" t="str">
        <f>IF(ISNA(VLOOKUP(Table3[[#This Row],[NPC]],#REF!,1,FALSE)),"No","Yes")</f>
        <v>Yes</v>
      </c>
      <c r="C523" s="27" t="str">
        <f>IF(ISNA(VLOOKUP(Table3[[#This Row],[NPC]],'PROC517 Delist NPCs'!B:B,1,FALSE)),"No","Yes")</f>
        <v>No</v>
      </c>
      <c r="D5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3" s="27"/>
      <c r="F523" s="77" t="s">
        <v>96</v>
      </c>
      <c r="G523" s="78"/>
      <c r="H523" s="78"/>
      <c r="I523" s="79"/>
      <c r="J523" s="77" t="s">
        <v>97</v>
      </c>
      <c r="K523" s="79"/>
      <c r="L523" s="27" t="s">
        <v>1649</v>
      </c>
      <c r="M523" s="27" t="s">
        <v>1650</v>
      </c>
      <c r="N523" s="80"/>
      <c r="O523" s="27" t="s">
        <v>100</v>
      </c>
      <c r="P523" s="27" t="s">
        <v>1351</v>
      </c>
      <c r="Q523" s="27" t="s">
        <v>243</v>
      </c>
      <c r="R523" s="27" t="s">
        <v>1651</v>
      </c>
      <c r="S523" s="27" t="s">
        <v>390</v>
      </c>
      <c r="T523" s="27" t="s">
        <v>1652</v>
      </c>
      <c r="U523" s="80"/>
    </row>
    <row r="524" spans="1:21" ht="13" hidden="1" thickBot="1">
      <c r="A524" s="27" t="s">
        <v>68</v>
      </c>
      <c r="B524" s="27" t="str">
        <f>IF(ISNA(VLOOKUP(Table3[[#This Row],[NPC]],#REF!,1,FALSE)),"No","Yes")</f>
        <v>Yes</v>
      </c>
      <c r="C524" s="27" t="str">
        <f>IF(ISNA(VLOOKUP(Table3[[#This Row],[NPC]],'PROC517 Delist NPCs'!B:B,1,FALSE)),"No","Yes")</f>
        <v>No</v>
      </c>
      <c r="D5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4" s="27"/>
      <c r="F524" s="77" t="s">
        <v>96</v>
      </c>
      <c r="G524" s="78"/>
      <c r="H524" s="78"/>
      <c r="I524" s="79"/>
      <c r="J524" s="77" t="s">
        <v>97</v>
      </c>
      <c r="K524" s="79"/>
      <c r="L524" s="27" t="s">
        <v>1653</v>
      </c>
      <c r="M524" s="27" t="s">
        <v>1654</v>
      </c>
      <c r="N524" s="80"/>
      <c r="O524" s="27" t="s">
        <v>100</v>
      </c>
      <c r="P524" s="27" t="s">
        <v>1351</v>
      </c>
      <c r="Q524" s="27" t="s">
        <v>243</v>
      </c>
      <c r="R524" s="27" t="s">
        <v>1651</v>
      </c>
      <c r="S524" s="27" t="s">
        <v>390</v>
      </c>
      <c r="T524" s="27" t="s">
        <v>1655</v>
      </c>
      <c r="U524" s="80"/>
    </row>
    <row r="525" spans="1:21" ht="13" hidden="1" thickBot="1">
      <c r="A525" s="27" t="s">
        <v>68</v>
      </c>
      <c r="B525" s="27" t="str">
        <f>IF(ISNA(VLOOKUP(Table3[[#This Row],[NPC]],#REF!,1,FALSE)),"No","Yes")</f>
        <v>Yes</v>
      </c>
      <c r="C525" s="27" t="str">
        <f>IF(ISNA(VLOOKUP(Table3[[#This Row],[NPC]],'PROC517 Delist NPCs'!B:B,1,FALSE)),"No","Yes")</f>
        <v>No</v>
      </c>
      <c r="D5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5" s="27"/>
      <c r="F525" s="77" t="s">
        <v>96</v>
      </c>
      <c r="G525" s="78"/>
      <c r="H525" s="78"/>
      <c r="I525" s="79"/>
      <c r="J525" s="77" t="s">
        <v>97</v>
      </c>
      <c r="K525" s="79"/>
      <c r="L525" s="27" t="s">
        <v>1656</v>
      </c>
      <c r="M525" s="27" t="s">
        <v>1657</v>
      </c>
      <c r="N525" s="80"/>
      <c r="O525" s="27" t="s">
        <v>100</v>
      </c>
      <c r="P525" s="27" t="s">
        <v>1351</v>
      </c>
      <c r="Q525" s="27" t="s">
        <v>243</v>
      </c>
      <c r="R525" s="27" t="s">
        <v>1658</v>
      </c>
      <c r="S525" s="27" t="s">
        <v>390</v>
      </c>
      <c r="T525" s="27" t="s">
        <v>1652</v>
      </c>
      <c r="U525" s="80"/>
    </row>
    <row r="526" spans="1:21" ht="13" hidden="1" thickBot="1">
      <c r="A526" s="27" t="s">
        <v>68</v>
      </c>
      <c r="B526" s="27" t="str">
        <f>IF(ISNA(VLOOKUP(Table3[[#This Row],[NPC]],#REF!,1,FALSE)),"No","Yes")</f>
        <v>Yes</v>
      </c>
      <c r="C526" s="27" t="str">
        <f>IF(ISNA(VLOOKUP(Table3[[#This Row],[NPC]],'PROC517 Delist NPCs'!B:B,1,FALSE)),"No","Yes")</f>
        <v>No</v>
      </c>
      <c r="D5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6" s="27"/>
      <c r="F526" s="77" t="s">
        <v>96</v>
      </c>
      <c r="G526" s="78"/>
      <c r="H526" s="78"/>
      <c r="I526" s="79"/>
      <c r="J526" s="77" t="s">
        <v>97</v>
      </c>
      <c r="K526" s="79"/>
      <c r="L526" s="27" t="s">
        <v>1659</v>
      </c>
      <c r="M526" s="27" t="s">
        <v>1660</v>
      </c>
      <c r="N526" s="80"/>
      <c r="O526" s="27" t="s">
        <v>100</v>
      </c>
      <c r="P526" s="27" t="s">
        <v>1351</v>
      </c>
      <c r="Q526" s="27" t="s">
        <v>243</v>
      </c>
      <c r="R526" s="27" t="s">
        <v>1658</v>
      </c>
      <c r="S526" s="27" t="s">
        <v>390</v>
      </c>
      <c r="T526" s="27" t="s">
        <v>1661</v>
      </c>
      <c r="U526" s="80"/>
    </row>
    <row r="527" spans="1:21" ht="13" hidden="1" thickBot="1">
      <c r="A527" s="27" t="s">
        <v>68</v>
      </c>
      <c r="B527" s="27" t="str">
        <f>IF(ISNA(VLOOKUP(Table3[[#This Row],[NPC]],#REF!,1,FALSE)),"No","Yes")</f>
        <v>Yes</v>
      </c>
      <c r="C527" s="27" t="str">
        <f>IF(ISNA(VLOOKUP(Table3[[#This Row],[NPC]],'PROC517 Delist NPCs'!B:B,1,FALSE)),"No","Yes")</f>
        <v>No</v>
      </c>
      <c r="D5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7" s="27"/>
      <c r="F527" s="77" t="s">
        <v>96</v>
      </c>
      <c r="G527" s="78"/>
      <c r="H527" s="78"/>
      <c r="I527" s="79"/>
      <c r="J527" s="77" t="s">
        <v>97</v>
      </c>
      <c r="K527" s="79"/>
      <c r="L527" s="27" t="s">
        <v>1662</v>
      </c>
      <c r="M527" s="27" t="s">
        <v>1663</v>
      </c>
      <c r="N527" s="80"/>
      <c r="O527" s="27" t="s">
        <v>100</v>
      </c>
      <c r="P527" s="27" t="s">
        <v>1351</v>
      </c>
      <c r="Q527" s="27" t="s">
        <v>243</v>
      </c>
      <c r="R527" s="27" t="s">
        <v>1352</v>
      </c>
      <c r="S527" s="27" t="s">
        <v>245</v>
      </c>
      <c r="T527" s="27" t="s">
        <v>1664</v>
      </c>
      <c r="U527" s="80"/>
    </row>
    <row r="528" spans="1:21" ht="13" hidden="1" thickBot="1">
      <c r="A528" s="27" t="s">
        <v>68</v>
      </c>
      <c r="B528" s="27" t="str">
        <f>IF(ISNA(VLOOKUP(Table3[[#This Row],[NPC]],#REF!,1,FALSE)),"No","Yes")</f>
        <v>Yes</v>
      </c>
      <c r="C528" s="27" t="str">
        <f>IF(ISNA(VLOOKUP(Table3[[#This Row],[NPC]],'PROC517 Delist NPCs'!B:B,1,FALSE)),"No","Yes")</f>
        <v>No</v>
      </c>
      <c r="D5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8" s="27"/>
      <c r="F528" s="77" t="s">
        <v>96</v>
      </c>
      <c r="G528" s="78"/>
      <c r="H528" s="78"/>
      <c r="I528" s="79"/>
      <c r="J528" s="77" t="s">
        <v>97</v>
      </c>
      <c r="K528" s="79"/>
      <c r="L528" s="27" t="s">
        <v>1665</v>
      </c>
      <c r="M528" s="27" t="s">
        <v>1666</v>
      </c>
      <c r="N528" s="80"/>
      <c r="O528" s="27" t="s">
        <v>100</v>
      </c>
      <c r="P528" s="27" t="s">
        <v>1351</v>
      </c>
      <c r="Q528" s="27" t="s">
        <v>243</v>
      </c>
      <c r="R528" s="27" t="s">
        <v>1667</v>
      </c>
      <c r="S528" s="27" t="s">
        <v>245</v>
      </c>
      <c r="T528" s="27" t="s">
        <v>1668</v>
      </c>
      <c r="U528" s="80"/>
    </row>
    <row r="529" spans="1:21" ht="13" hidden="1" thickBot="1">
      <c r="A529" s="27" t="s">
        <v>68</v>
      </c>
      <c r="B529" s="27" t="str">
        <f>IF(ISNA(VLOOKUP(Table3[[#This Row],[NPC]],#REF!,1,FALSE)),"No","Yes")</f>
        <v>Yes</v>
      </c>
      <c r="C529" s="27" t="str">
        <f>IF(ISNA(VLOOKUP(Table3[[#This Row],[NPC]],'PROC517 Delist NPCs'!B:B,1,FALSE)),"No","Yes")</f>
        <v>No</v>
      </c>
      <c r="D5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29" s="27"/>
      <c r="F529" s="77" t="s">
        <v>96</v>
      </c>
      <c r="G529" s="78"/>
      <c r="H529" s="78"/>
      <c r="I529" s="79"/>
      <c r="J529" s="77" t="s">
        <v>97</v>
      </c>
      <c r="K529" s="79"/>
      <c r="L529" s="27" t="s">
        <v>1669</v>
      </c>
      <c r="M529" s="27" t="s">
        <v>1670</v>
      </c>
      <c r="N529" s="80"/>
      <c r="O529" s="27" t="s">
        <v>100</v>
      </c>
      <c r="P529" s="27" t="s">
        <v>1351</v>
      </c>
      <c r="Q529" s="27" t="s">
        <v>243</v>
      </c>
      <c r="R529" s="27" t="s">
        <v>1667</v>
      </c>
      <c r="S529" s="27" t="s">
        <v>245</v>
      </c>
      <c r="T529" s="27" t="s">
        <v>1671</v>
      </c>
      <c r="U529" s="80"/>
    </row>
    <row r="530" spans="1:21" ht="13" hidden="1" thickBot="1">
      <c r="A530" s="27" t="s">
        <v>68</v>
      </c>
      <c r="B530" s="27" t="str">
        <f>IF(ISNA(VLOOKUP(Table3[[#This Row],[NPC]],#REF!,1,FALSE)),"No","Yes")</f>
        <v>Yes</v>
      </c>
      <c r="C530" s="27" t="str">
        <f>IF(ISNA(VLOOKUP(Table3[[#This Row],[NPC]],'PROC517 Delist NPCs'!B:B,1,FALSE)),"No","Yes")</f>
        <v>No</v>
      </c>
      <c r="D5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0" s="27"/>
      <c r="F530" s="77" t="s">
        <v>96</v>
      </c>
      <c r="G530" s="78"/>
      <c r="H530" s="78"/>
      <c r="I530" s="79"/>
      <c r="J530" s="77" t="s">
        <v>97</v>
      </c>
      <c r="K530" s="79"/>
      <c r="L530" s="27" t="s">
        <v>1672</v>
      </c>
      <c r="M530" s="27" t="s">
        <v>1673</v>
      </c>
      <c r="N530" s="80"/>
      <c r="O530" s="27" t="s">
        <v>100</v>
      </c>
      <c r="P530" s="27" t="s">
        <v>1351</v>
      </c>
      <c r="Q530" s="27" t="s">
        <v>243</v>
      </c>
      <c r="R530" s="27" t="s">
        <v>1667</v>
      </c>
      <c r="S530" s="27" t="s">
        <v>245</v>
      </c>
      <c r="T530" s="27" t="s">
        <v>1674</v>
      </c>
      <c r="U530" s="80"/>
    </row>
    <row r="531" spans="1:21" ht="13" hidden="1" thickBot="1">
      <c r="A531" s="27" t="s">
        <v>68</v>
      </c>
      <c r="B531" s="27" t="str">
        <f>IF(ISNA(VLOOKUP(Table3[[#This Row],[NPC]],#REF!,1,FALSE)),"No","Yes")</f>
        <v>Yes</v>
      </c>
      <c r="C531" s="27" t="str">
        <f>IF(ISNA(VLOOKUP(Table3[[#This Row],[NPC]],'PROC517 Delist NPCs'!B:B,1,FALSE)),"No","Yes")</f>
        <v>No</v>
      </c>
      <c r="D5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1" s="27"/>
      <c r="F531" s="77" t="s">
        <v>96</v>
      </c>
      <c r="G531" s="78"/>
      <c r="H531" s="78"/>
      <c r="I531" s="79"/>
      <c r="J531" s="77" t="s">
        <v>97</v>
      </c>
      <c r="K531" s="79"/>
      <c r="L531" s="27" t="s">
        <v>1675</v>
      </c>
      <c r="M531" s="27" t="s">
        <v>1676</v>
      </c>
      <c r="N531" s="80"/>
      <c r="O531" s="27" t="s">
        <v>100</v>
      </c>
      <c r="P531" s="27" t="s">
        <v>1351</v>
      </c>
      <c r="Q531" s="27" t="s">
        <v>243</v>
      </c>
      <c r="R531" s="27" t="s">
        <v>1667</v>
      </c>
      <c r="S531" s="27" t="s">
        <v>245</v>
      </c>
      <c r="T531" s="27" t="s">
        <v>1677</v>
      </c>
      <c r="U531" s="80"/>
    </row>
    <row r="532" spans="1:21" ht="13" hidden="1" thickBot="1">
      <c r="A532" s="27" t="s">
        <v>68</v>
      </c>
      <c r="B532" s="27" t="str">
        <f>IF(ISNA(VLOOKUP(Table3[[#This Row],[NPC]],#REF!,1,FALSE)),"No","Yes")</f>
        <v>Yes</v>
      </c>
      <c r="C532" s="27" t="str">
        <f>IF(ISNA(VLOOKUP(Table3[[#This Row],[NPC]],'PROC517 Delist NPCs'!B:B,1,FALSE)),"No","Yes")</f>
        <v>No</v>
      </c>
      <c r="D5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2" s="27"/>
      <c r="F532" s="77" t="s">
        <v>96</v>
      </c>
      <c r="G532" s="78"/>
      <c r="H532" s="78"/>
      <c r="I532" s="79"/>
      <c r="J532" s="77" t="s">
        <v>97</v>
      </c>
      <c r="K532" s="79"/>
      <c r="L532" s="27" t="s">
        <v>1678</v>
      </c>
      <c r="M532" s="27" t="s">
        <v>1679</v>
      </c>
      <c r="N532" s="80"/>
      <c r="O532" s="27" t="s">
        <v>100</v>
      </c>
      <c r="P532" s="27" t="s">
        <v>1351</v>
      </c>
      <c r="Q532" s="27" t="s">
        <v>243</v>
      </c>
      <c r="R532" s="27" t="s">
        <v>1667</v>
      </c>
      <c r="S532" s="27" t="s">
        <v>245</v>
      </c>
      <c r="T532" s="27" t="s">
        <v>1680</v>
      </c>
      <c r="U532" s="80"/>
    </row>
    <row r="533" spans="1:21" ht="13" hidden="1" thickBot="1">
      <c r="A533" s="27" t="s">
        <v>68</v>
      </c>
      <c r="B533" s="27" t="str">
        <f>IF(ISNA(VLOOKUP(Table3[[#This Row],[NPC]],#REF!,1,FALSE)),"No","Yes")</f>
        <v>Yes</v>
      </c>
      <c r="C533" s="27" t="str">
        <f>IF(ISNA(VLOOKUP(Table3[[#This Row],[NPC]],'PROC517 Delist NPCs'!B:B,1,FALSE)),"No","Yes")</f>
        <v>No</v>
      </c>
      <c r="D5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3" s="27"/>
      <c r="F533" s="77" t="s">
        <v>96</v>
      </c>
      <c r="G533" s="78"/>
      <c r="H533" s="78"/>
      <c r="I533" s="79"/>
      <c r="J533" s="77" t="s">
        <v>97</v>
      </c>
      <c r="K533" s="79"/>
      <c r="L533" s="27" t="s">
        <v>1681</v>
      </c>
      <c r="M533" s="27" t="s">
        <v>1682</v>
      </c>
      <c r="N533" s="80"/>
      <c r="O533" s="27" t="s">
        <v>100</v>
      </c>
      <c r="P533" s="27" t="s">
        <v>1351</v>
      </c>
      <c r="Q533" s="27" t="s">
        <v>243</v>
      </c>
      <c r="R533" s="27" t="s">
        <v>1667</v>
      </c>
      <c r="S533" s="27" t="s">
        <v>245</v>
      </c>
      <c r="T533" s="27" t="s">
        <v>1683</v>
      </c>
      <c r="U533" s="80"/>
    </row>
    <row r="534" spans="1:21" ht="13" hidden="1" thickBot="1">
      <c r="A534" s="27" t="s">
        <v>68</v>
      </c>
      <c r="B534" s="27" t="str">
        <f>IF(ISNA(VLOOKUP(Table3[[#This Row],[NPC]],#REF!,1,FALSE)),"No","Yes")</f>
        <v>Yes</v>
      </c>
      <c r="C534" s="27" t="str">
        <f>IF(ISNA(VLOOKUP(Table3[[#This Row],[NPC]],'PROC517 Delist NPCs'!B:B,1,FALSE)),"No","Yes")</f>
        <v>No</v>
      </c>
      <c r="D5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4" s="27"/>
      <c r="F534" s="77" t="s">
        <v>96</v>
      </c>
      <c r="G534" s="78"/>
      <c r="H534" s="78"/>
      <c r="I534" s="79"/>
      <c r="J534" s="77" t="s">
        <v>97</v>
      </c>
      <c r="K534" s="79"/>
      <c r="L534" s="27" t="s">
        <v>1684</v>
      </c>
      <c r="M534" s="27" t="s">
        <v>1685</v>
      </c>
      <c r="N534" s="80"/>
      <c r="O534" s="27" t="s">
        <v>100</v>
      </c>
      <c r="P534" s="27" t="s">
        <v>1351</v>
      </c>
      <c r="Q534" s="27" t="s">
        <v>243</v>
      </c>
      <c r="R534" s="27" t="s">
        <v>1667</v>
      </c>
      <c r="S534" s="27" t="s">
        <v>390</v>
      </c>
      <c r="T534" s="27" t="s">
        <v>1686</v>
      </c>
      <c r="U534" s="80"/>
    </row>
    <row r="535" spans="1:21" ht="13" hidden="1" thickBot="1">
      <c r="A535" s="27" t="s">
        <v>68</v>
      </c>
      <c r="B535" s="27" t="str">
        <f>IF(ISNA(VLOOKUP(Table3[[#This Row],[NPC]],#REF!,1,FALSE)),"No","Yes")</f>
        <v>Yes</v>
      </c>
      <c r="C535" s="27" t="str">
        <f>IF(ISNA(VLOOKUP(Table3[[#This Row],[NPC]],'PROC517 Delist NPCs'!B:B,1,FALSE)),"No","Yes")</f>
        <v>No</v>
      </c>
      <c r="D5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5" s="27"/>
      <c r="F535" s="77" t="s">
        <v>96</v>
      </c>
      <c r="G535" s="78"/>
      <c r="H535" s="78"/>
      <c r="I535" s="79"/>
      <c r="J535" s="77" t="s">
        <v>97</v>
      </c>
      <c r="K535" s="79"/>
      <c r="L535" s="27" t="s">
        <v>1687</v>
      </c>
      <c r="M535" s="27" t="s">
        <v>1688</v>
      </c>
      <c r="N535" s="80"/>
      <c r="O535" s="27" t="s">
        <v>100</v>
      </c>
      <c r="P535" s="27" t="s">
        <v>1351</v>
      </c>
      <c r="Q535" s="27" t="s">
        <v>243</v>
      </c>
      <c r="R535" s="27" t="s">
        <v>1667</v>
      </c>
      <c r="S535" s="27" t="s">
        <v>312</v>
      </c>
      <c r="T535" s="27" t="s">
        <v>1689</v>
      </c>
      <c r="U535" s="80"/>
    </row>
    <row r="536" spans="1:21" ht="13" hidden="1" thickBot="1">
      <c r="A536" s="27" t="s">
        <v>68</v>
      </c>
      <c r="B536" s="27" t="str">
        <f>IF(ISNA(VLOOKUP(Table3[[#This Row],[NPC]],#REF!,1,FALSE)),"No","Yes")</f>
        <v>Yes</v>
      </c>
      <c r="C536" s="27" t="str">
        <f>IF(ISNA(VLOOKUP(Table3[[#This Row],[NPC]],'PROC517 Delist NPCs'!B:B,1,FALSE)),"No","Yes")</f>
        <v>No</v>
      </c>
      <c r="D5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6" s="27"/>
      <c r="F536" s="77" t="s">
        <v>96</v>
      </c>
      <c r="G536" s="78"/>
      <c r="H536" s="78"/>
      <c r="I536" s="79"/>
      <c r="J536" s="77" t="s">
        <v>97</v>
      </c>
      <c r="K536" s="79"/>
      <c r="L536" s="27" t="s">
        <v>1690</v>
      </c>
      <c r="M536" s="27" t="s">
        <v>1691</v>
      </c>
      <c r="N536" s="80"/>
      <c r="O536" s="27" t="s">
        <v>100</v>
      </c>
      <c r="P536" s="27" t="s">
        <v>1351</v>
      </c>
      <c r="Q536" s="27" t="s">
        <v>243</v>
      </c>
      <c r="R536" s="27" t="s">
        <v>1667</v>
      </c>
      <c r="S536" s="27" t="s">
        <v>245</v>
      </c>
      <c r="T536" s="27" t="s">
        <v>1692</v>
      </c>
      <c r="U536" s="80"/>
    </row>
    <row r="537" spans="1:21" ht="13" hidden="1" thickBot="1">
      <c r="A537" s="27" t="s">
        <v>68</v>
      </c>
      <c r="B537" s="27" t="str">
        <f>IF(ISNA(VLOOKUP(Table3[[#This Row],[NPC]],#REF!,1,FALSE)),"No","Yes")</f>
        <v>Yes</v>
      </c>
      <c r="C537" s="27" t="str">
        <f>IF(ISNA(VLOOKUP(Table3[[#This Row],[NPC]],'PROC517 Delist NPCs'!B:B,1,FALSE)),"No","Yes")</f>
        <v>No</v>
      </c>
      <c r="D5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7" s="27"/>
      <c r="F537" s="77" t="s">
        <v>96</v>
      </c>
      <c r="G537" s="78"/>
      <c r="H537" s="78"/>
      <c r="I537" s="79"/>
      <c r="J537" s="77" t="s">
        <v>97</v>
      </c>
      <c r="K537" s="79"/>
      <c r="L537" s="27" t="s">
        <v>1693</v>
      </c>
      <c r="M537" s="27" t="s">
        <v>1694</v>
      </c>
      <c r="N537" s="80"/>
      <c r="O537" s="27" t="s">
        <v>100</v>
      </c>
      <c r="P537" s="27" t="s">
        <v>1351</v>
      </c>
      <c r="Q537" s="27" t="s">
        <v>243</v>
      </c>
      <c r="R537" s="27" t="s">
        <v>1667</v>
      </c>
      <c r="S537" s="27" t="s">
        <v>245</v>
      </c>
      <c r="T537" s="27" t="s">
        <v>1695</v>
      </c>
      <c r="U537" s="80"/>
    </row>
    <row r="538" spans="1:21" ht="13" hidden="1" thickBot="1">
      <c r="A538" s="27" t="s">
        <v>68</v>
      </c>
      <c r="B538" s="27" t="str">
        <f>IF(ISNA(VLOOKUP(Table3[[#This Row],[NPC]],#REF!,1,FALSE)),"No","Yes")</f>
        <v>Yes</v>
      </c>
      <c r="C538" s="27" t="str">
        <f>IF(ISNA(VLOOKUP(Table3[[#This Row],[NPC]],'PROC517 Delist NPCs'!B:B,1,FALSE)),"No","Yes")</f>
        <v>No</v>
      </c>
      <c r="D5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8" s="27"/>
      <c r="F538" s="77" t="s">
        <v>96</v>
      </c>
      <c r="G538" s="78"/>
      <c r="H538" s="78"/>
      <c r="I538" s="79"/>
      <c r="J538" s="77" t="s">
        <v>97</v>
      </c>
      <c r="K538" s="79"/>
      <c r="L538" s="27" t="s">
        <v>1696</v>
      </c>
      <c r="M538" s="27" t="s">
        <v>1697</v>
      </c>
      <c r="N538" s="80"/>
      <c r="O538" s="27" t="s">
        <v>100</v>
      </c>
      <c r="P538" s="27" t="s">
        <v>1351</v>
      </c>
      <c r="Q538" s="27" t="s">
        <v>243</v>
      </c>
      <c r="R538" s="27" t="s">
        <v>1667</v>
      </c>
      <c r="S538" s="27" t="s">
        <v>245</v>
      </c>
      <c r="T538" s="27" t="s">
        <v>1698</v>
      </c>
      <c r="U538" s="80"/>
    </row>
    <row r="539" spans="1:21" ht="13" hidden="1" thickBot="1">
      <c r="A539" s="27" t="s">
        <v>68</v>
      </c>
      <c r="B539" s="27" t="str">
        <f>IF(ISNA(VLOOKUP(Table3[[#This Row],[NPC]],#REF!,1,FALSE)),"No","Yes")</f>
        <v>Yes</v>
      </c>
      <c r="C539" s="27" t="str">
        <f>IF(ISNA(VLOOKUP(Table3[[#This Row],[NPC]],'PROC517 Delist NPCs'!B:B,1,FALSE)),"No","Yes")</f>
        <v>No</v>
      </c>
      <c r="D5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39" s="27"/>
      <c r="F539" s="77" t="s">
        <v>96</v>
      </c>
      <c r="G539" s="78"/>
      <c r="H539" s="78"/>
      <c r="I539" s="79"/>
      <c r="J539" s="77" t="s">
        <v>97</v>
      </c>
      <c r="K539" s="79"/>
      <c r="L539" s="27" t="s">
        <v>1699</v>
      </c>
      <c r="M539" s="27" t="s">
        <v>1700</v>
      </c>
      <c r="N539" s="80"/>
      <c r="O539" s="27" t="s">
        <v>100</v>
      </c>
      <c r="P539" s="27" t="s">
        <v>1351</v>
      </c>
      <c r="Q539" s="27" t="s">
        <v>243</v>
      </c>
      <c r="R539" s="27" t="s">
        <v>1667</v>
      </c>
      <c r="S539" s="27" t="s">
        <v>245</v>
      </c>
      <c r="T539" s="27" t="s">
        <v>1701</v>
      </c>
      <c r="U539" s="80"/>
    </row>
    <row r="540" spans="1:21" ht="13" hidden="1" thickBot="1">
      <c r="A540" s="27" t="s">
        <v>68</v>
      </c>
      <c r="B540" s="27" t="str">
        <f>IF(ISNA(VLOOKUP(Table3[[#This Row],[NPC]],#REF!,1,FALSE)),"No","Yes")</f>
        <v>Yes</v>
      </c>
      <c r="C540" s="27" t="str">
        <f>IF(ISNA(VLOOKUP(Table3[[#This Row],[NPC]],'PROC517 Delist NPCs'!B:B,1,FALSE)),"No","Yes")</f>
        <v>No</v>
      </c>
      <c r="D5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0" s="27"/>
      <c r="F540" s="77" t="s">
        <v>96</v>
      </c>
      <c r="G540" s="78"/>
      <c r="H540" s="78"/>
      <c r="I540" s="79"/>
      <c r="J540" s="77" t="s">
        <v>97</v>
      </c>
      <c r="K540" s="79"/>
      <c r="L540" s="27" t="s">
        <v>1702</v>
      </c>
      <c r="M540" s="27" t="s">
        <v>1703</v>
      </c>
      <c r="N540" s="80"/>
      <c r="O540" s="27" t="s">
        <v>100</v>
      </c>
      <c r="P540" s="27" t="s">
        <v>1351</v>
      </c>
      <c r="Q540" s="27" t="s">
        <v>243</v>
      </c>
      <c r="R540" s="27" t="s">
        <v>1667</v>
      </c>
      <c r="S540" s="27" t="s">
        <v>245</v>
      </c>
      <c r="T540" s="27" t="s">
        <v>1704</v>
      </c>
      <c r="U540" s="80"/>
    </row>
    <row r="541" spans="1:21" ht="13" hidden="1" thickBot="1">
      <c r="A541" s="27" t="s">
        <v>68</v>
      </c>
      <c r="B541" s="27" t="str">
        <f>IF(ISNA(VLOOKUP(Table3[[#This Row],[NPC]],#REF!,1,FALSE)),"No","Yes")</f>
        <v>Yes</v>
      </c>
      <c r="C541" s="27" t="str">
        <f>IF(ISNA(VLOOKUP(Table3[[#This Row],[NPC]],'PROC517 Delist NPCs'!B:B,1,FALSE)),"No","Yes")</f>
        <v>No</v>
      </c>
      <c r="D5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1" s="27"/>
      <c r="F541" s="77" t="s">
        <v>96</v>
      </c>
      <c r="G541" s="78"/>
      <c r="H541" s="78"/>
      <c r="I541" s="79"/>
      <c r="J541" s="77" t="s">
        <v>97</v>
      </c>
      <c r="K541" s="79"/>
      <c r="L541" s="27" t="s">
        <v>1705</v>
      </c>
      <c r="M541" s="27" t="s">
        <v>1706</v>
      </c>
      <c r="N541" s="80"/>
      <c r="O541" s="27" t="s">
        <v>100</v>
      </c>
      <c r="P541" s="27" t="s">
        <v>1351</v>
      </c>
      <c r="Q541" s="27" t="s">
        <v>243</v>
      </c>
      <c r="R541" s="27" t="s">
        <v>1667</v>
      </c>
      <c r="S541" s="27" t="s">
        <v>245</v>
      </c>
      <c r="T541" s="27" t="s">
        <v>1707</v>
      </c>
      <c r="U541" s="80"/>
    </row>
    <row r="542" spans="1:21" ht="13" hidden="1" thickBot="1">
      <c r="A542" s="27" t="s">
        <v>68</v>
      </c>
      <c r="B542" s="27" t="str">
        <f>IF(ISNA(VLOOKUP(Table3[[#This Row],[NPC]],#REF!,1,FALSE)),"No","Yes")</f>
        <v>Yes</v>
      </c>
      <c r="C542" s="27" t="str">
        <f>IF(ISNA(VLOOKUP(Table3[[#This Row],[NPC]],'PROC517 Delist NPCs'!B:B,1,FALSE)),"No","Yes")</f>
        <v>No</v>
      </c>
      <c r="D5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2" s="27"/>
      <c r="F542" s="77" t="s">
        <v>96</v>
      </c>
      <c r="G542" s="78"/>
      <c r="H542" s="78"/>
      <c r="I542" s="79"/>
      <c r="J542" s="77" t="s">
        <v>97</v>
      </c>
      <c r="K542" s="79"/>
      <c r="L542" s="27" t="s">
        <v>1708</v>
      </c>
      <c r="M542" s="27" t="s">
        <v>1709</v>
      </c>
      <c r="N542" s="80"/>
      <c r="O542" s="27" t="s">
        <v>100</v>
      </c>
      <c r="P542" s="27" t="s">
        <v>1351</v>
      </c>
      <c r="Q542" s="27" t="s">
        <v>243</v>
      </c>
      <c r="R542" s="27" t="s">
        <v>1667</v>
      </c>
      <c r="S542" s="27" t="s">
        <v>312</v>
      </c>
      <c r="T542" s="27" t="s">
        <v>1710</v>
      </c>
      <c r="U542" s="80"/>
    </row>
    <row r="543" spans="1:21" ht="13" hidden="1" thickBot="1">
      <c r="A543" s="27" t="s">
        <v>68</v>
      </c>
      <c r="B543" s="27" t="str">
        <f>IF(ISNA(VLOOKUP(Table3[[#This Row],[NPC]],#REF!,1,FALSE)),"No","Yes")</f>
        <v>Yes</v>
      </c>
      <c r="C543" s="27" t="str">
        <f>IF(ISNA(VLOOKUP(Table3[[#This Row],[NPC]],'PROC517 Delist NPCs'!B:B,1,FALSE)),"No","Yes")</f>
        <v>No</v>
      </c>
      <c r="D5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3" s="27"/>
      <c r="F543" s="77" t="s">
        <v>96</v>
      </c>
      <c r="G543" s="78"/>
      <c r="H543" s="78"/>
      <c r="I543" s="79"/>
      <c r="J543" s="77" t="s">
        <v>97</v>
      </c>
      <c r="K543" s="79"/>
      <c r="L543" s="27" t="s">
        <v>1711</v>
      </c>
      <c r="M543" s="27" t="s">
        <v>1712</v>
      </c>
      <c r="N543" s="80"/>
      <c r="O543" s="27" t="s">
        <v>100</v>
      </c>
      <c r="P543" s="27" t="s">
        <v>1351</v>
      </c>
      <c r="Q543" s="27" t="s">
        <v>243</v>
      </c>
      <c r="R543" s="27" t="s">
        <v>1667</v>
      </c>
      <c r="S543" s="27" t="s">
        <v>312</v>
      </c>
      <c r="T543" s="27" t="s">
        <v>1713</v>
      </c>
      <c r="U543" s="80"/>
    </row>
    <row r="544" spans="1:21" ht="13" hidden="1" thickBot="1">
      <c r="A544" s="27" t="s">
        <v>68</v>
      </c>
      <c r="B544" s="27" t="str">
        <f>IF(ISNA(VLOOKUP(Table3[[#This Row],[NPC]],#REF!,1,FALSE)),"No","Yes")</f>
        <v>Yes</v>
      </c>
      <c r="C544" s="27" t="str">
        <f>IF(ISNA(VLOOKUP(Table3[[#This Row],[NPC]],'PROC517 Delist NPCs'!B:B,1,FALSE)),"No","Yes")</f>
        <v>No</v>
      </c>
      <c r="D5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4" s="27"/>
      <c r="F544" s="77" t="s">
        <v>96</v>
      </c>
      <c r="G544" s="78"/>
      <c r="H544" s="78"/>
      <c r="I544" s="79"/>
      <c r="J544" s="77" t="s">
        <v>97</v>
      </c>
      <c r="K544" s="79"/>
      <c r="L544" s="27" t="s">
        <v>1714</v>
      </c>
      <c r="M544" s="27" t="s">
        <v>1715</v>
      </c>
      <c r="N544" s="80"/>
      <c r="O544" s="27" t="s">
        <v>100</v>
      </c>
      <c r="P544" s="27" t="s">
        <v>1351</v>
      </c>
      <c r="Q544" s="27" t="s">
        <v>243</v>
      </c>
      <c r="R544" s="27" t="s">
        <v>1667</v>
      </c>
      <c r="S544" s="27" t="s">
        <v>245</v>
      </c>
      <c r="T544" s="27" t="s">
        <v>1716</v>
      </c>
      <c r="U544" s="80"/>
    </row>
    <row r="545" spans="1:21" ht="13" hidden="1" thickBot="1">
      <c r="A545" s="27" t="s">
        <v>68</v>
      </c>
      <c r="B545" s="27" t="str">
        <f>IF(ISNA(VLOOKUP(Table3[[#This Row],[NPC]],#REF!,1,FALSE)),"No","Yes")</f>
        <v>Yes</v>
      </c>
      <c r="C545" s="27" t="str">
        <f>IF(ISNA(VLOOKUP(Table3[[#This Row],[NPC]],'PROC517 Delist NPCs'!B:B,1,FALSE)),"No","Yes")</f>
        <v>No</v>
      </c>
      <c r="D5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5" s="27"/>
      <c r="F545" s="77" t="s">
        <v>96</v>
      </c>
      <c r="G545" s="78"/>
      <c r="H545" s="78"/>
      <c r="I545" s="79"/>
      <c r="J545" s="77" t="s">
        <v>97</v>
      </c>
      <c r="K545" s="79"/>
      <c r="L545" s="27" t="s">
        <v>1717</v>
      </c>
      <c r="M545" s="27" t="s">
        <v>1718</v>
      </c>
      <c r="N545" s="80"/>
      <c r="O545" s="27" t="s">
        <v>100</v>
      </c>
      <c r="P545" s="27" t="s">
        <v>1351</v>
      </c>
      <c r="Q545" s="27" t="s">
        <v>243</v>
      </c>
      <c r="R545" s="27" t="s">
        <v>1667</v>
      </c>
      <c r="S545" s="27" t="s">
        <v>245</v>
      </c>
      <c r="T545" s="27" t="s">
        <v>1719</v>
      </c>
      <c r="U545" s="80"/>
    </row>
    <row r="546" spans="1:21" ht="13" hidden="1" thickBot="1">
      <c r="A546" s="27" t="s">
        <v>68</v>
      </c>
      <c r="B546" s="27" t="str">
        <f>IF(ISNA(VLOOKUP(Table3[[#This Row],[NPC]],#REF!,1,FALSE)),"No","Yes")</f>
        <v>Yes</v>
      </c>
      <c r="C546" s="27" t="str">
        <f>IF(ISNA(VLOOKUP(Table3[[#This Row],[NPC]],'PROC517 Delist NPCs'!B:B,1,FALSE)),"No","Yes")</f>
        <v>No</v>
      </c>
      <c r="D5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6" s="27"/>
      <c r="F546" s="77" t="s">
        <v>96</v>
      </c>
      <c r="G546" s="78"/>
      <c r="H546" s="78"/>
      <c r="I546" s="79"/>
      <c r="J546" s="77" t="s">
        <v>97</v>
      </c>
      <c r="K546" s="79"/>
      <c r="L546" s="27" t="s">
        <v>1720</v>
      </c>
      <c r="M546" s="27" t="s">
        <v>1721</v>
      </c>
      <c r="N546" s="80"/>
      <c r="O546" s="27" t="s">
        <v>100</v>
      </c>
      <c r="P546" s="27" t="s">
        <v>1351</v>
      </c>
      <c r="Q546" s="27" t="s">
        <v>243</v>
      </c>
      <c r="R546" s="27" t="s">
        <v>1667</v>
      </c>
      <c r="S546" s="27" t="s">
        <v>245</v>
      </c>
      <c r="T546" s="27" t="s">
        <v>1722</v>
      </c>
      <c r="U546" s="80"/>
    </row>
    <row r="547" spans="1:21" ht="13" hidden="1" thickBot="1">
      <c r="A547" s="27" t="s">
        <v>68</v>
      </c>
      <c r="B547" s="27" t="str">
        <f>IF(ISNA(VLOOKUP(Table3[[#This Row],[NPC]],#REF!,1,FALSE)),"No","Yes")</f>
        <v>Yes</v>
      </c>
      <c r="C547" s="27" t="str">
        <f>IF(ISNA(VLOOKUP(Table3[[#This Row],[NPC]],'PROC517 Delist NPCs'!B:B,1,FALSE)),"No","Yes")</f>
        <v>No</v>
      </c>
      <c r="D5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7" s="27"/>
      <c r="F547" s="77" t="s">
        <v>96</v>
      </c>
      <c r="G547" s="78"/>
      <c r="H547" s="78"/>
      <c r="I547" s="79"/>
      <c r="J547" s="77" t="s">
        <v>97</v>
      </c>
      <c r="K547" s="79"/>
      <c r="L547" s="27" t="s">
        <v>1723</v>
      </c>
      <c r="M547" s="27" t="s">
        <v>1724</v>
      </c>
      <c r="N547" s="80"/>
      <c r="O547" s="27" t="s">
        <v>100</v>
      </c>
      <c r="P547" s="27" t="s">
        <v>1351</v>
      </c>
      <c r="Q547" s="27" t="s">
        <v>243</v>
      </c>
      <c r="R547" s="27" t="s">
        <v>1667</v>
      </c>
      <c r="S547" s="27" t="s">
        <v>245</v>
      </c>
      <c r="T547" s="27" t="s">
        <v>1719</v>
      </c>
      <c r="U547" s="80"/>
    </row>
    <row r="548" spans="1:21" ht="13" hidden="1" thickBot="1">
      <c r="A548" s="27" t="s">
        <v>68</v>
      </c>
      <c r="B548" s="27" t="str">
        <f>IF(ISNA(VLOOKUP(Table3[[#This Row],[NPC]],#REF!,1,FALSE)),"No","Yes")</f>
        <v>Yes</v>
      </c>
      <c r="C548" s="27" t="str">
        <f>IF(ISNA(VLOOKUP(Table3[[#This Row],[NPC]],'PROC517 Delist NPCs'!B:B,1,FALSE)),"No","Yes")</f>
        <v>No</v>
      </c>
      <c r="D5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8" s="27"/>
      <c r="F548" s="77" t="s">
        <v>96</v>
      </c>
      <c r="G548" s="78"/>
      <c r="H548" s="78"/>
      <c r="I548" s="79"/>
      <c r="J548" s="77" t="s">
        <v>97</v>
      </c>
      <c r="K548" s="79"/>
      <c r="L548" s="27" t="s">
        <v>1725</v>
      </c>
      <c r="M548" s="27" t="s">
        <v>1726</v>
      </c>
      <c r="N548" s="80"/>
      <c r="O548" s="27" t="s">
        <v>100</v>
      </c>
      <c r="P548" s="27" t="s">
        <v>1351</v>
      </c>
      <c r="Q548" s="27" t="s">
        <v>243</v>
      </c>
      <c r="R548" s="27" t="s">
        <v>1667</v>
      </c>
      <c r="S548" s="27" t="s">
        <v>245</v>
      </c>
      <c r="T548" s="27" t="s">
        <v>1727</v>
      </c>
      <c r="U548" s="80"/>
    </row>
    <row r="549" spans="1:21" ht="13" hidden="1" thickBot="1">
      <c r="A549" s="27" t="s">
        <v>68</v>
      </c>
      <c r="B549" s="27" t="str">
        <f>IF(ISNA(VLOOKUP(Table3[[#This Row],[NPC]],#REF!,1,FALSE)),"No","Yes")</f>
        <v>Yes</v>
      </c>
      <c r="C549" s="27" t="str">
        <f>IF(ISNA(VLOOKUP(Table3[[#This Row],[NPC]],'PROC517 Delist NPCs'!B:B,1,FALSE)),"No","Yes")</f>
        <v>No</v>
      </c>
      <c r="D5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49" s="27"/>
      <c r="F549" s="77" t="s">
        <v>96</v>
      </c>
      <c r="G549" s="78"/>
      <c r="H549" s="78"/>
      <c r="I549" s="79"/>
      <c r="J549" s="77" t="s">
        <v>97</v>
      </c>
      <c r="K549" s="79"/>
      <c r="L549" s="27" t="s">
        <v>1728</v>
      </c>
      <c r="M549" s="27" t="s">
        <v>1729</v>
      </c>
      <c r="N549" s="80"/>
      <c r="O549" s="27" t="s">
        <v>100</v>
      </c>
      <c r="P549" s="27" t="s">
        <v>1351</v>
      </c>
      <c r="Q549" s="27" t="s">
        <v>243</v>
      </c>
      <c r="R549" s="27" t="s">
        <v>1667</v>
      </c>
      <c r="S549" s="27" t="s">
        <v>245</v>
      </c>
      <c r="T549" s="27" t="s">
        <v>1730</v>
      </c>
      <c r="U549" s="80"/>
    </row>
    <row r="550" spans="1:21" ht="13" hidden="1" thickBot="1">
      <c r="A550" s="27" t="s">
        <v>68</v>
      </c>
      <c r="B550" s="27" t="str">
        <f>IF(ISNA(VLOOKUP(Table3[[#This Row],[NPC]],#REF!,1,FALSE)),"No","Yes")</f>
        <v>Yes</v>
      </c>
      <c r="C550" s="27" t="str">
        <f>IF(ISNA(VLOOKUP(Table3[[#This Row],[NPC]],'PROC517 Delist NPCs'!B:B,1,FALSE)),"No","Yes")</f>
        <v>No</v>
      </c>
      <c r="D5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0" s="27"/>
      <c r="F550" s="77" t="s">
        <v>96</v>
      </c>
      <c r="G550" s="78"/>
      <c r="H550" s="78"/>
      <c r="I550" s="79"/>
      <c r="J550" s="77" t="s">
        <v>97</v>
      </c>
      <c r="K550" s="79"/>
      <c r="L550" s="27" t="s">
        <v>1731</v>
      </c>
      <c r="M550" s="27" t="s">
        <v>1732</v>
      </c>
      <c r="N550" s="80"/>
      <c r="O550" s="27" t="s">
        <v>100</v>
      </c>
      <c r="P550" s="27" t="s">
        <v>1351</v>
      </c>
      <c r="Q550" s="27" t="s">
        <v>243</v>
      </c>
      <c r="R550" s="27" t="s">
        <v>1667</v>
      </c>
      <c r="S550" s="27" t="s">
        <v>245</v>
      </c>
      <c r="T550" s="27" t="s">
        <v>1733</v>
      </c>
      <c r="U550" s="80"/>
    </row>
    <row r="551" spans="1:21" ht="13" hidden="1" thickBot="1">
      <c r="A551" s="27" t="s">
        <v>68</v>
      </c>
      <c r="B551" s="27" t="str">
        <f>IF(ISNA(VLOOKUP(Table3[[#This Row],[NPC]],#REF!,1,FALSE)),"No","Yes")</f>
        <v>Yes</v>
      </c>
      <c r="C551" s="27" t="str">
        <f>IF(ISNA(VLOOKUP(Table3[[#This Row],[NPC]],'PROC517 Delist NPCs'!B:B,1,FALSE)),"No","Yes")</f>
        <v>No</v>
      </c>
      <c r="D5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1" s="27"/>
      <c r="F551" s="77" t="s">
        <v>96</v>
      </c>
      <c r="G551" s="78"/>
      <c r="H551" s="78"/>
      <c r="I551" s="79"/>
      <c r="J551" s="77" t="s">
        <v>97</v>
      </c>
      <c r="K551" s="79"/>
      <c r="L551" s="27" t="s">
        <v>1734</v>
      </c>
      <c r="M551" s="27" t="s">
        <v>1735</v>
      </c>
      <c r="N551" s="80"/>
      <c r="O551" s="27" t="s">
        <v>100</v>
      </c>
      <c r="P551" s="27" t="s">
        <v>1351</v>
      </c>
      <c r="Q551" s="27" t="s">
        <v>243</v>
      </c>
      <c r="R551" s="27" t="s">
        <v>1667</v>
      </c>
      <c r="S551" s="27" t="s">
        <v>245</v>
      </c>
      <c r="T551" s="27" t="s">
        <v>1736</v>
      </c>
      <c r="U551" s="80"/>
    </row>
    <row r="552" spans="1:21" ht="13" hidden="1" thickBot="1">
      <c r="A552" s="27" t="s">
        <v>68</v>
      </c>
      <c r="B552" s="27" t="str">
        <f>IF(ISNA(VLOOKUP(Table3[[#This Row],[NPC]],#REF!,1,FALSE)),"No","Yes")</f>
        <v>Yes</v>
      </c>
      <c r="C552" s="27" t="str">
        <f>IF(ISNA(VLOOKUP(Table3[[#This Row],[NPC]],'PROC517 Delist NPCs'!B:B,1,FALSE)),"No","Yes")</f>
        <v>No</v>
      </c>
      <c r="D5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2" s="27"/>
      <c r="F552" s="77" t="s">
        <v>96</v>
      </c>
      <c r="G552" s="78"/>
      <c r="H552" s="78"/>
      <c r="I552" s="79"/>
      <c r="J552" s="77" t="s">
        <v>97</v>
      </c>
      <c r="K552" s="79"/>
      <c r="L552" s="27" t="s">
        <v>1737</v>
      </c>
      <c r="M552" s="27" t="s">
        <v>1738</v>
      </c>
      <c r="N552" s="80"/>
      <c r="O552" s="27" t="s">
        <v>100</v>
      </c>
      <c r="P552" s="27" t="s">
        <v>1351</v>
      </c>
      <c r="Q552" s="27" t="s">
        <v>243</v>
      </c>
      <c r="R552" s="27" t="s">
        <v>1667</v>
      </c>
      <c r="S552" s="27" t="s">
        <v>245</v>
      </c>
      <c r="T552" s="27" t="s">
        <v>1739</v>
      </c>
      <c r="U552" s="80"/>
    </row>
    <row r="553" spans="1:21" ht="13" hidden="1" thickBot="1">
      <c r="A553" s="27" t="s">
        <v>68</v>
      </c>
      <c r="B553" s="27" t="str">
        <f>IF(ISNA(VLOOKUP(Table3[[#This Row],[NPC]],#REF!,1,FALSE)),"No","Yes")</f>
        <v>Yes</v>
      </c>
      <c r="C553" s="27" t="str">
        <f>IF(ISNA(VLOOKUP(Table3[[#This Row],[NPC]],'PROC517 Delist NPCs'!B:B,1,FALSE)),"No","Yes")</f>
        <v>No</v>
      </c>
      <c r="D5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3" s="27"/>
      <c r="F553" s="77" t="s">
        <v>96</v>
      </c>
      <c r="G553" s="78"/>
      <c r="H553" s="78"/>
      <c r="I553" s="79"/>
      <c r="J553" s="77" t="s">
        <v>97</v>
      </c>
      <c r="K553" s="79"/>
      <c r="L553" s="27" t="s">
        <v>1740</v>
      </c>
      <c r="M553" s="27" t="s">
        <v>1741</v>
      </c>
      <c r="N553" s="80"/>
      <c r="O553" s="27" t="s">
        <v>100</v>
      </c>
      <c r="P553" s="27" t="s">
        <v>1351</v>
      </c>
      <c r="Q553" s="27" t="s">
        <v>243</v>
      </c>
      <c r="R553" s="27" t="s">
        <v>1667</v>
      </c>
      <c r="S553" s="27" t="s">
        <v>245</v>
      </c>
      <c r="T553" s="27" t="s">
        <v>1742</v>
      </c>
      <c r="U553" s="80"/>
    </row>
    <row r="554" spans="1:21" ht="13" hidden="1" thickBot="1">
      <c r="A554" s="27" t="s">
        <v>68</v>
      </c>
      <c r="B554" s="27" t="str">
        <f>IF(ISNA(VLOOKUP(Table3[[#This Row],[NPC]],#REF!,1,FALSE)),"No","Yes")</f>
        <v>Yes</v>
      </c>
      <c r="C554" s="27" t="str">
        <f>IF(ISNA(VLOOKUP(Table3[[#This Row],[NPC]],'PROC517 Delist NPCs'!B:B,1,FALSE)),"No","Yes")</f>
        <v>No</v>
      </c>
      <c r="D5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4" s="27"/>
      <c r="F554" s="77" t="s">
        <v>96</v>
      </c>
      <c r="G554" s="78"/>
      <c r="H554" s="78"/>
      <c r="I554" s="79"/>
      <c r="J554" s="77" t="s">
        <v>97</v>
      </c>
      <c r="K554" s="79"/>
      <c r="L554" s="27" t="s">
        <v>1743</v>
      </c>
      <c r="M554" s="27" t="s">
        <v>1744</v>
      </c>
      <c r="N554" s="80"/>
      <c r="O554" s="27" t="s">
        <v>100</v>
      </c>
      <c r="P554" s="27" t="s">
        <v>1351</v>
      </c>
      <c r="Q554" s="27" t="s">
        <v>243</v>
      </c>
      <c r="R554" s="27" t="s">
        <v>1667</v>
      </c>
      <c r="S554" s="27" t="s">
        <v>312</v>
      </c>
      <c r="T554" s="27" t="s">
        <v>1745</v>
      </c>
      <c r="U554" s="80"/>
    </row>
    <row r="555" spans="1:21" ht="13" hidden="1" thickBot="1">
      <c r="A555" s="27" t="s">
        <v>68</v>
      </c>
      <c r="B555" s="27" t="str">
        <f>IF(ISNA(VLOOKUP(Table3[[#This Row],[NPC]],#REF!,1,FALSE)),"No","Yes")</f>
        <v>Yes</v>
      </c>
      <c r="C555" s="27" t="str">
        <f>IF(ISNA(VLOOKUP(Table3[[#This Row],[NPC]],'PROC517 Delist NPCs'!B:B,1,FALSE)),"No","Yes")</f>
        <v>No</v>
      </c>
      <c r="D5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5" s="27"/>
      <c r="F555" s="77" t="s">
        <v>96</v>
      </c>
      <c r="G555" s="78"/>
      <c r="H555" s="78"/>
      <c r="I555" s="79"/>
      <c r="J555" s="77" t="s">
        <v>97</v>
      </c>
      <c r="K555" s="79"/>
      <c r="L555" s="27" t="s">
        <v>1746</v>
      </c>
      <c r="M555" s="27" t="s">
        <v>1747</v>
      </c>
      <c r="N555" s="80"/>
      <c r="O555" s="27" t="s">
        <v>100</v>
      </c>
      <c r="P555" s="27" t="s">
        <v>1351</v>
      </c>
      <c r="Q555" s="27" t="s">
        <v>243</v>
      </c>
      <c r="R555" s="27" t="s">
        <v>1667</v>
      </c>
      <c r="S555" s="27" t="s">
        <v>312</v>
      </c>
      <c r="T555" s="27" t="s">
        <v>1748</v>
      </c>
      <c r="U555" s="80"/>
    </row>
    <row r="556" spans="1:21" ht="13" hidden="1" thickBot="1">
      <c r="A556" s="27" t="s">
        <v>68</v>
      </c>
      <c r="B556" s="27" t="str">
        <f>IF(ISNA(VLOOKUP(Table3[[#This Row],[NPC]],#REF!,1,FALSE)),"No","Yes")</f>
        <v>Yes</v>
      </c>
      <c r="C556" s="27" t="str">
        <f>IF(ISNA(VLOOKUP(Table3[[#This Row],[NPC]],'PROC517 Delist NPCs'!B:B,1,FALSE)),"No","Yes")</f>
        <v>No</v>
      </c>
      <c r="D5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6" s="27"/>
      <c r="F556" s="77" t="s">
        <v>96</v>
      </c>
      <c r="G556" s="78"/>
      <c r="H556" s="78"/>
      <c r="I556" s="79"/>
      <c r="J556" s="77" t="s">
        <v>97</v>
      </c>
      <c r="K556" s="79"/>
      <c r="L556" s="27" t="s">
        <v>1749</v>
      </c>
      <c r="M556" s="27" t="s">
        <v>1750</v>
      </c>
      <c r="N556" s="80"/>
      <c r="O556" s="27" t="s">
        <v>100</v>
      </c>
      <c r="P556" s="27" t="s">
        <v>1351</v>
      </c>
      <c r="Q556" s="27" t="s">
        <v>243</v>
      </c>
      <c r="R556" s="27" t="s">
        <v>1667</v>
      </c>
      <c r="S556" s="27" t="s">
        <v>245</v>
      </c>
      <c r="T556" s="27" t="s">
        <v>1751</v>
      </c>
      <c r="U556" s="80"/>
    </row>
    <row r="557" spans="1:21" ht="13" hidden="1" thickBot="1">
      <c r="A557" s="27" t="s">
        <v>68</v>
      </c>
      <c r="B557" s="27" t="str">
        <f>IF(ISNA(VLOOKUP(Table3[[#This Row],[NPC]],#REF!,1,FALSE)),"No","Yes")</f>
        <v>Yes</v>
      </c>
      <c r="C557" s="27" t="str">
        <f>IF(ISNA(VLOOKUP(Table3[[#This Row],[NPC]],'PROC517 Delist NPCs'!B:B,1,FALSE)),"No","Yes")</f>
        <v>No</v>
      </c>
      <c r="D5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7" s="27"/>
      <c r="F557" s="77" t="s">
        <v>96</v>
      </c>
      <c r="G557" s="78"/>
      <c r="H557" s="78"/>
      <c r="I557" s="79"/>
      <c r="J557" s="77" t="s">
        <v>97</v>
      </c>
      <c r="K557" s="79"/>
      <c r="L557" s="27" t="s">
        <v>1752</v>
      </c>
      <c r="M557" s="27" t="s">
        <v>1753</v>
      </c>
      <c r="N557" s="80"/>
      <c r="O557" s="27" t="s">
        <v>100</v>
      </c>
      <c r="P557" s="27" t="s">
        <v>1351</v>
      </c>
      <c r="Q557" s="27" t="s">
        <v>243</v>
      </c>
      <c r="R557" s="27" t="s">
        <v>1667</v>
      </c>
      <c r="S557" s="27" t="s">
        <v>245</v>
      </c>
      <c r="T557" s="27" t="s">
        <v>1754</v>
      </c>
      <c r="U557" s="80"/>
    </row>
    <row r="558" spans="1:21" ht="13" hidden="1" thickBot="1">
      <c r="A558" s="27" t="s">
        <v>68</v>
      </c>
      <c r="B558" s="27" t="str">
        <f>IF(ISNA(VLOOKUP(Table3[[#This Row],[NPC]],#REF!,1,FALSE)),"No","Yes")</f>
        <v>Yes</v>
      </c>
      <c r="C558" s="27" t="str">
        <f>IF(ISNA(VLOOKUP(Table3[[#This Row],[NPC]],'PROC517 Delist NPCs'!B:B,1,FALSE)),"No","Yes")</f>
        <v>No</v>
      </c>
      <c r="D5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8" s="27"/>
      <c r="F558" s="77" t="s">
        <v>96</v>
      </c>
      <c r="G558" s="78"/>
      <c r="H558" s="78"/>
      <c r="I558" s="79"/>
      <c r="J558" s="77" t="s">
        <v>97</v>
      </c>
      <c r="K558" s="79"/>
      <c r="L558" s="27" t="s">
        <v>1755</v>
      </c>
      <c r="M558" s="27" t="s">
        <v>1756</v>
      </c>
      <c r="N558" s="80"/>
      <c r="O558" s="27" t="s">
        <v>100</v>
      </c>
      <c r="P558" s="27" t="s">
        <v>1351</v>
      </c>
      <c r="Q558" s="27" t="s">
        <v>243</v>
      </c>
      <c r="R558" s="27" t="s">
        <v>1667</v>
      </c>
      <c r="S558" s="27" t="s">
        <v>245</v>
      </c>
      <c r="T558" s="27" t="s">
        <v>1757</v>
      </c>
      <c r="U558" s="80"/>
    </row>
    <row r="559" spans="1:21" ht="13" hidden="1" thickBot="1">
      <c r="A559" s="27" t="s">
        <v>68</v>
      </c>
      <c r="B559" s="27" t="str">
        <f>IF(ISNA(VLOOKUP(Table3[[#This Row],[NPC]],#REF!,1,FALSE)),"No","Yes")</f>
        <v>Yes</v>
      </c>
      <c r="C559" s="27" t="str">
        <f>IF(ISNA(VLOOKUP(Table3[[#This Row],[NPC]],'PROC517 Delist NPCs'!B:B,1,FALSE)),"No","Yes")</f>
        <v>No</v>
      </c>
      <c r="D5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59" s="27"/>
      <c r="F559" s="77" t="s">
        <v>96</v>
      </c>
      <c r="G559" s="78"/>
      <c r="H559" s="78"/>
      <c r="I559" s="79"/>
      <c r="J559" s="77" t="s">
        <v>97</v>
      </c>
      <c r="K559" s="79"/>
      <c r="L559" s="27" t="s">
        <v>1758</v>
      </c>
      <c r="M559" s="27" t="s">
        <v>1759</v>
      </c>
      <c r="N559" s="80"/>
      <c r="O559" s="27" t="s">
        <v>100</v>
      </c>
      <c r="P559" s="27" t="s">
        <v>1351</v>
      </c>
      <c r="Q559" s="27" t="s">
        <v>243</v>
      </c>
      <c r="R559" s="27" t="s">
        <v>1667</v>
      </c>
      <c r="S559" s="27" t="s">
        <v>245</v>
      </c>
      <c r="T559" s="27" t="s">
        <v>1754</v>
      </c>
      <c r="U559" s="80"/>
    </row>
    <row r="560" spans="1:21" ht="13" hidden="1" thickBot="1">
      <c r="A560" s="27" t="s">
        <v>68</v>
      </c>
      <c r="B560" s="27" t="str">
        <f>IF(ISNA(VLOOKUP(Table3[[#This Row],[NPC]],#REF!,1,FALSE)),"No","Yes")</f>
        <v>Yes</v>
      </c>
      <c r="C560" s="27" t="str">
        <f>IF(ISNA(VLOOKUP(Table3[[#This Row],[NPC]],'PROC517 Delist NPCs'!B:B,1,FALSE)),"No","Yes")</f>
        <v>No</v>
      </c>
      <c r="D5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0" s="27"/>
      <c r="F560" s="77" t="s">
        <v>96</v>
      </c>
      <c r="G560" s="78"/>
      <c r="H560" s="78"/>
      <c r="I560" s="79"/>
      <c r="J560" s="77" t="s">
        <v>97</v>
      </c>
      <c r="K560" s="79"/>
      <c r="L560" s="27" t="s">
        <v>1760</v>
      </c>
      <c r="M560" s="27" t="s">
        <v>1761</v>
      </c>
      <c r="N560" s="80"/>
      <c r="O560" s="27" t="s">
        <v>100</v>
      </c>
      <c r="P560" s="27" t="s">
        <v>1351</v>
      </c>
      <c r="Q560" s="27" t="s">
        <v>243</v>
      </c>
      <c r="R560" s="27" t="s">
        <v>1568</v>
      </c>
      <c r="S560" s="27" t="s">
        <v>245</v>
      </c>
      <c r="T560" s="27" t="s">
        <v>1762</v>
      </c>
      <c r="U560" s="80"/>
    </row>
    <row r="561" spans="1:21" ht="13" hidden="1" thickBot="1">
      <c r="A561" s="27" t="s">
        <v>68</v>
      </c>
      <c r="B561" s="27" t="str">
        <f>IF(ISNA(VLOOKUP(Table3[[#This Row],[NPC]],#REF!,1,FALSE)),"No","Yes")</f>
        <v>Yes</v>
      </c>
      <c r="C561" s="27" t="str">
        <f>IF(ISNA(VLOOKUP(Table3[[#This Row],[NPC]],'PROC517 Delist NPCs'!B:B,1,FALSE)),"No","Yes")</f>
        <v>No</v>
      </c>
      <c r="D5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1" s="27"/>
      <c r="F561" s="77" t="s">
        <v>96</v>
      </c>
      <c r="G561" s="78"/>
      <c r="H561" s="78"/>
      <c r="I561" s="79"/>
      <c r="J561" s="77" t="s">
        <v>97</v>
      </c>
      <c r="K561" s="79"/>
      <c r="L561" s="27" t="s">
        <v>1763</v>
      </c>
      <c r="M561" s="27" t="s">
        <v>1764</v>
      </c>
      <c r="N561" s="80"/>
      <c r="O561" s="27" t="s">
        <v>100</v>
      </c>
      <c r="P561" s="27" t="s">
        <v>1351</v>
      </c>
      <c r="Q561" s="27" t="s">
        <v>243</v>
      </c>
      <c r="R561" s="27" t="s">
        <v>1568</v>
      </c>
      <c r="S561" s="27" t="s">
        <v>245</v>
      </c>
      <c r="T561" s="27" t="s">
        <v>1765</v>
      </c>
      <c r="U561" s="80"/>
    </row>
    <row r="562" spans="1:21" ht="13" hidden="1" thickBot="1">
      <c r="A562" s="27" t="s">
        <v>68</v>
      </c>
      <c r="B562" s="27" t="str">
        <f>IF(ISNA(VLOOKUP(Table3[[#This Row],[NPC]],#REF!,1,FALSE)),"No","Yes")</f>
        <v>Yes</v>
      </c>
      <c r="C562" s="27" t="str">
        <f>IF(ISNA(VLOOKUP(Table3[[#This Row],[NPC]],'PROC517 Delist NPCs'!B:B,1,FALSE)),"No","Yes")</f>
        <v>No</v>
      </c>
      <c r="D5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2" s="27"/>
      <c r="F562" s="77" t="s">
        <v>96</v>
      </c>
      <c r="G562" s="78"/>
      <c r="H562" s="78"/>
      <c r="I562" s="79"/>
      <c r="J562" s="77" t="s">
        <v>97</v>
      </c>
      <c r="K562" s="79"/>
      <c r="L562" s="27" t="s">
        <v>1766</v>
      </c>
      <c r="M562" s="27" t="s">
        <v>1767</v>
      </c>
      <c r="N562" s="80"/>
      <c r="O562" s="27" t="s">
        <v>100</v>
      </c>
      <c r="P562" s="27" t="s">
        <v>1351</v>
      </c>
      <c r="Q562" s="27" t="s">
        <v>243</v>
      </c>
      <c r="R562" s="27" t="s">
        <v>1568</v>
      </c>
      <c r="S562" s="27" t="s">
        <v>245</v>
      </c>
      <c r="T562" s="27" t="s">
        <v>1768</v>
      </c>
      <c r="U562" s="80"/>
    </row>
    <row r="563" spans="1:21" ht="13" hidden="1" thickBot="1">
      <c r="A563" s="27" t="s">
        <v>68</v>
      </c>
      <c r="B563" s="27" t="str">
        <f>IF(ISNA(VLOOKUP(Table3[[#This Row],[NPC]],#REF!,1,FALSE)),"No","Yes")</f>
        <v>Yes</v>
      </c>
      <c r="C563" s="27" t="str">
        <f>IF(ISNA(VLOOKUP(Table3[[#This Row],[NPC]],'PROC517 Delist NPCs'!B:B,1,FALSE)),"No","Yes")</f>
        <v>No</v>
      </c>
      <c r="D5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3" s="27"/>
      <c r="F563" s="77" t="s">
        <v>96</v>
      </c>
      <c r="G563" s="78"/>
      <c r="H563" s="78"/>
      <c r="I563" s="79"/>
      <c r="J563" s="77" t="s">
        <v>97</v>
      </c>
      <c r="K563" s="79"/>
      <c r="L563" s="27" t="s">
        <v>1769</v>
      </c>
      <c r="M563" s="27" t="s">
        <v>1770</v>
      </c>
      <c r="N563" s="80"/>
      <c r="O563" s="27" t="s">
        <v>100</v>
      </c>
      <c r="P563" s="27" t="s">
        <v>1351</v>
      </c>
      <c r="Q563" s="27" t="s">
        <v>243</v>
      </c>
      <c r="R563" s="27" t="s">
        <v>1568</v>
      </c>
      <c r="S563" s="27" t="s">
        <v>245</v>
      </c>
      <c r="T563" s="27" t="s">
        <v>1771</v>
      </c>
      <c r="U563" s="80"/>
    </row>
    <row r="564" spans="1:21" ht="13" hidden="1" thickBot="1">
      <c r="A564" s="27" t="s">
        <v>68</v>
      </c>
      <c r="B564" s="27" t="str">
        <f>IF(ISNA(VLOOKUP(Table3[[#This Row],[NPC]],#REF!,1,FALSE)),"No","Yes")</f>
        <v>Yes</v>
      </c>
      <c r="C564" s="27" t="str">
        <f>IF(ISNA(VLOOKUP(Table3[[#This Row],[NPC]],'PROC517 Delist NPCs'!B:B,1,FALSE)),"No","Yes")</f>
        <v>No</v>
      </c>
      <c r="D5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4" s="27"/>
      <c r="F564" s="77" t="s">
        <v>96</v>
      </c>
      <c r="G564" s="78"/>
      <c r="H564" s="78"/>
      <c r="I564" s="79"/>
      <c r="J564" s="77" t="s">
        <v>97</v>
      </c>
      <c r="K564" s="79"/>
      <c r="L564" s="27" t="s">
        <v>1772</v>
      </c>
      <c r="M564" s="27" t="s">
        <v>1773</v>
      </c>
      <c r="N564" s="80"/>
      <c r="O564" s="27" t="s">
        <v>100</v>
      </c>
      <c r="P564" s="27" t="s">
        <v>1351</v>
      </c>
      <c r="Q564" s="27" t="s">
        <v>243</v>
      </c>
      <c r="R564" s="27" t="s">
        <v>1568</v>
      </c>
      <c r="S564" s="27" t="s">
        <v>245</v>
      </c>
      <c r="T564" s="27" t="s">
        <v>1774</v>
      </c>
      <c r="U564" s="80"/>
    </row>
    <row r="565" spans="1:21" ht="13" hidden="1" thickBot="1">
      <c r="A565" s="27" t="s">
        <v>68</v>
      </c>
      <c r="B565" s="27" t="str">
        <f>IF(ISNA(VLOOKUP(Table3[[#This Row],[NPC]],#REF!,1,FALSE)),"No","Yes")</f>
        <v>Yes</v>
      </c>
      <c r="C565" s="27" t="str">
        <f>IF(ISNA(VLOOKUP(Table3[[#This Row],[NPC]],'PROC517 Delist NPCs'!B:B,1,FALSE)),"No","Yes")</f>
        <v>No</v>
      </c>
      <c r="D5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5" s="27"/>
      <c r="F565" s="77" t="s">
        <v>96</v>
      </c>
      <c r="G565" s="78"/>
      <c r="H565" s="78"/>
      <c r="I565" s="79"/>
      <c r="J565" s="77" t="s">
        <v>97</v>
      </c>
      <c r="K565" s="79"/>
      <c r="L565" s="27" t="s">
        <v>1775</v>
      </c>
      <c r="M565" s="27" t="s">
        <v>1776</v>
      </c>
      <c r="N565" s="80"/>
      <c r="O565" s="27" t="s">
        <v>100</v>
      </c>
      <c r="P565" s="27" t="s">
        <v>1351</v>
      </c>
      <c r="Q565" s="27" t="s">
        <v>243</v>
      </c>
      <c r="R565" s="27" t="s">
        <v>1568</v>
      </c>
      <c r="S565" s="27" t="s">
        <v>312</v>
      </c>
      <c r="T565" s="27" t="s">
        <v>1615</v>
      </c>
      <c r="U565" s="80"/>
    </row>
    <row r="566" spans="1:21" ht="13" hidden="1" thickBot="1">
      <c r="A566" s="27" t="s">
        <v>68</v>
      </c>
      <c r="B566" s="27" t="str">
        <f>IF(ISNA(VLOOKUP(Table3[[#This Row],[NPC]],#REF!,1,FALSE)),"No","Yes")</f>
        <v>Yes</v>
      </c>
      <c r="C566" s="27" t="str">
        <f>IF(ISNA(VLOOKUP(Table3[[#This Row],[NPC]],'PROC517 Delist NPCs'!B:B,1,FALSE)),"No","Yes")</f>
        <v>No</v>
      </c>
      <c r="D5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6" s="27"/>
      <c r="F566" s="77" t="s">
        <v>96</v>
      </c>
      <c r="G566" s="78"/>
      <c r="H566" s="78"/>
      <c r="I566" s="79"/>
      <c r="J566" s="77" t="s">
        <v>97</v>
      </c>
      <c r="K566" s="79"/>
      <c r="L566" s="27" t="s">
        <v>1777</v>
      </c>
      <c r="M566" s="27" t="s">
        <v>1778</v>
      </c>
      <c r="N566" s="80"/>
      <c r="O566" s="27" t="s">
        <v>100</v>
      </c>
      <c r="P566" s="27" t="s">
        <v>1351</v>
      </c>
      <c r="Q566" s="27" t="s">
        <v>243</v>
      </c>
      <c r="R566" s="27" t="s">
        <v>1568</v>
      </c>
      <c r="S566" s="27" t="s">
        <v>312</v>
      </c>
      <c r="T566" s="27" t="s">
        <v>1629</v>
      </c>
      <c r="U566" s="80"/>
    </row>
    <row r="567" spans="1:21" ht="13" hidden="1" thickBot="1">
      <c r="A567" s="27" t="s">
        <v>68</v>
      </c>
      <c r="B567" s="27" t="str">
        <f>IF(ISNA(VLOOKUP(Table3[[#This Row],[NPC]],#REF!,1,FALSE)),"No","Yes")</f>
        <v>Yes</v>
      </c>
      <c r="C567" s="27" t="str">
        <f>IF(ISNA(VLOOKUP(Table3[[#This Row],[NPC]],'PROC517 Delist NPCs'!B:B,1,FALSE)),"No","Yes")</f>
        <v>No</v>
      </c>
      <c r="D5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7" s="27"/>
      <c r="F567" s="77" t="s">
        <v>96</v>
      </c>
      <c r="G567" s="78"/>
      <c r="H567" s="78"/>
      <c r="I567" s="79"/>
      <c r="J567" s="77" t="s">
        <v>97</v>
      </c>
      <c r="K567" s="79"/>
      <c r="L567" s="27" t="s">
        <v>1779</v>
      </c>
      <c r="M567" s="27" t="s">
        <v>1780</v>
      </c>
      <c r="N567" s="80"/>
      <c r="O567" s="27" t="s">
        <v>100</v>
      </c>
      <c r="P567" s="27" t="s">
        <v>1351</v>
      </c>
      <c r="Q567" s="27" t="s">
        <v>243</v>
      </c>
      <c r="R567" s="27" t="s">
        <v>1568</v>
      </c>
      <c r="S567" s="27" t="s">
        <v>312</v>
      </c>
      <c r="T567" s="27" t="s">
        <v>1621</v>
      </c>
      <c r="U567" s="80"/>
    </row>
    <row r="568" spans="1:21" ht="13" hidden="1" thickBot="1">
      <c r="A568" s="27" t="s">
        <v>68</v>
      </c>
      <c r="B568" s="27" t="str">
        <f>IF(ISNA(VLOOKUP(Table3[[#This Row],[NPC]],#REF!,1,FALSE)),"No","Yes")</f>
        <v>Yes</v>
      </c>
      <c r="C568" s="27" t="str">
        <f>IF(ISNA(VLOOKUP(Table3[[#This Row],[NPC]],'PROC517 Delist NPCs'!B:B,1,FALSE)),"No","Yes")</f>
        <v>No</v>
      </c>
      <c r="D5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8" s="27"/>
      <c r="F568" s="77" t="s">
        <v>96</v>
      </c>
      <c r="G568" s="78"/>
      <c r="H568" s="78"/>
      <c r="I568" s="79"/>
      <c r="J568" s="77" t="s">
        <v>97</v>
      </c>
      <c r="K568" s="79"/>
      <c r="L568" s="27" t="s">
        <v>1781</v>
      </c>
      <c r="M568" s="27" t="s">
        <v>1782</v>
      </c>
      <c r="N568" s="80"/>
      <c r="O568" s="27" t="s">
        <v>100</v>
      </c>
      <c r="P568" s="27" t="s">
        <v>1351</v>
      </c>
      <c r="Q568" s="27" t="s">
        <v>243</v>
      </c>
      <c r="R568" s="27" t="s">
        <v>1568</v>
      </c>
      <c r="S568" s="27" t="s">
        <v>312</v>
      </c>
      <c r="T568" s="27" t="s">
        <v>1783</v>
      </c>
      <c r="U568" s="80"/>
    </row>
    <row r="569" spans="1:21" ht="13" hidden="1" thickBot="1">
      <c r="A569" s="27" t="s">
        <v>68</v>
      </c>
      <c r="B569" s="27" t="str">
        <f>IF(ISNA(VLOOKUP(Table3[[#This Row],[NPC]],#REF!,1,FALSE)),"No","Yes")</f>
        <v>Yes</v>
      </c>
      <c r="C569" s="27" t="str">
        <f>IF(ISNA(VLOOKUP(Table3[[#This Row],[NPC]],'PROC517 Delist NPCs'!B:B,1,FALSE)),"No","Yes")</f>
        <v>No</v>
      </c>
      <c r="D5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69" s="27"/>
      <c r="F569" s="77" t="s">
        <v>96</v>
      </c>
      <c r="G569" s="78"/>
      <c r="H569" s="78"/>
      <c r="I569" s="79"/>
      <c r="J569" s="77" t="s">
        <v>97</v>
      </c>
      <c r="K569" s="79"/>
      <c r="L569" s="27" t="s">
        <v>1784</v>
      </c>
      <c r="M569" s="27" t="s">
        <v>1785</v>
      </c>
      <c r="N569" s="80"/>
      <c r="O569" s="27" t="s">
        <v>100</v>
      </c>
      <c r="P569" s="27" t="s">
        <v>1351</v>
      </c>
      <c r="Q569" s="27" t="s">
        <v>243</v>
      </c>
      <c r="R569" s="27" t="s">
        <v>1568</v>
      </c>
      <c r="S569" s="27" t="s">
        <v>312</v>
      </c>
      <c r="T569" s="27" t="s">
        <v>1615</v>
      </c>
      <c r="U569" s="80"/>
    </row>
    <row r="570" spans="1:21" ht="13" hidden="1" thickBot="1">
      <c r="A570" s="27" t="s">
        <v>68</v>
      </c>
      <c r="B570" s="27" t="str">
        <f>IF(ISNA(VLOOKUP(Table3[[#This Row],[NPC]],#REF!,1,FALSE)),"No","Yes")</f>
        <v>Yes</v>
      </c>
      <c r="C570" s="27" t="str">
        <f>IF(ISNA(VLOOKUP(Table3[[#This Row],[NPC]],'PROC517 Delist NPCs'!B:B,1,FALSE)),"No","Yes")</f>
        <v>No</v>
      </c>
      <c r="D5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0" s="27"/>
      <c r="F570" s="77" t="s">
        <v>96</v>
      </c>
      <c r="G570" s="78"/>
      <c r="H570" s="78"/>
      <c r="I570" s="79"/>
      <c r="J570" s="77" t="s">
        <v>97</v>
      </c>
      <c r="K570" s="79"/>
      <c r="L570" s="27" t="s">
        <v>1786</v>
      </c>
      <c r="M570" s="27" t="s">
        <v>1787</v>
      </c>
      <c r="N570" s="80"/>
      <c r="O570" s="27" t="s">
        <v>100</v>
      </c>
      <c r="P570" s="27" t="s">
        <v>1351</v>
      </c>
      <c r="Q570" s="27" t="s">
        <v>243</v>
      </c>
      <c r="R570" s="27" t="s">
        <v>1568</v>
      </c>
      <c r="S570" s="27" t="s">
        <v>312</v>
      </c>
      <c r="T570" s="27" t="s">
        <v>1597</v>
      </c>
      <c r="U570" s="80"/>
    </row>
    <row r="571" spans="1:21" ht="13" hidden="1" thickBot="1">
      <c r="A571" s="27" t="s">
        <v>68</v>
      </c>
      <c r="B571" s="27" t="str">
        <f>IF(ISNA(VLOOKUP(Table3[[#This Row],[NPC]],#REF!,1,FALSE)),"No","Yes")</f>
        <v>Yes</v>
      </c>
      <c r="C571" s="27" t="str">
        <f>IF(ISNA(VLOOKUP(Table3[[#This Row],[NPC]],'PROC517 Delist NPCs'!B:B,1,FALSE)),"No","Yes")</f>
        <v>No</v>
      </c>
      <c r="D5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1" s="27"/>
      <c r="F571" s="77" t="s">
        <v>96</v>
      </c>
      <c r="G571" s="78"/>
      <c r="H571" s="78"/>
      <c r="I571" s="79"/>
      <c r="J571" s="77" t="s">
        <v>97</v>
      </c>
      <c r="K571" s="79"/>
      <c r="L571" s="27" t="s">
        <v>1788</v>
      </c>
      <c r="M571" s="27" t="s">
        <v>1789</v>
      </c>
      <c r="N571" s="80"/>
      <c r="O571" s="27" t="s">
        <v>100</v>
      </c>
      <c r="P571" s="27" t="s">
        <v>1351</v>
      </c>
      <c r="Q571" s="27" t="s">
        <v>243</v>
      </c>
      <c r="R571" s="27" t="s">
        <v>1568</v>
      </c>
      <c r="S571" s="27" t="s">
        <v>312</v>
      </c>
      <c r="T571" s="27" t="s">
        <v>1790</v>
      </c>
      <c r="U571" s="80"/>
    </row>
    <row r="572" spans="1:21" ht="13" hidden="1" thickBot="1">
      <c r="A572" s="27" t="s">
        <v>68</v>
      </c>
      <c r="B572" s="27" t="str">
        <f>IF(ISNA(VLOOKUP(Table3[[#This Row],[NPC]],#REF!,1,FALSE)),"No","Yes")</f>
        <v>Yes</v>
      </c>
      <c r="C572" s="27" t="str">
        <f>IF(ISNA(VLOOKUP(Table3[[#This Row],[NPC]],'PROC517 Delist NPCs'!B:B,1,FALSE)),"No","Yes")</f>
        <v>No</v>
      </c>
      <c r="D5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2" s="27"/>
      <c r="F572" s="77" t="s">
        <v>96</v>
      </c>
      <c r="G572" s="78"/>
      <c r="H572" s="78"/>
      <c r="I572" s="79"/>
      <c r="J572" s="77" t="s">
        <v>97</v>
      </c>
      <c r="K572" s="79"/>
      <c r="L572" s="27" t="s">
        <v>1791</v>
      </c>
      <c r="M572" s="27" t="s">
        <v>1792</v>
      </c>
      <c r="N572" s="80"/>
      <c r="O572" s="27" t="s">
        <v>100</v>
      </c>
      <c r="P572" s="27" t="s">
        <v>1351</v>
      </c>
      <c r="Q572" s="27" t="s">
        <v>243</v>
      </c>
      <c r="R572" s="27" t="s">
        <v>1568</v>
      </c>
      <c r="S572" s="27" t="s">
        <v>312</v>
      </c>
      <c r="T572" s="27" t="s">
        <v>1597</v>
      </c>
      <c r="U572" s="80"/>
    </row>
    <row r="573" spans="1:21" ht="13" hidden="1" thickBot="1">
      <c r="A573" s="27" t="s">
        <v>68</v>
      </c>
      <c r="B573" s="27" t="str">
        <f>IF(ISNA(VLOOKUP(Table3[[#This Row],[NPC]],#REF!,1,FALSE)),"No","Yes")</f>
        <v>Yes</v>
      </c>
      <c r="C573" s="27" t="str">
        <f>IF(ISNA(VLOOKUP(Table3[[#This Row],[NPC]],'PROC517 Delist NPCs'!B:B,1,FALSE)),"No","Yes")</f>
        <v>No</v>
      </c>
      <c r="D5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3" s="27"/>
      <c r="F573" s="77" t="s">
        <v>96</v>
      </c>
      <c r="G573" s="78"/>
      <c r="H573" s="78"/>
      <c r="I573" s="79"/>
      <c r="J573" s="77" t="s">
        <v>97</v>
      </c>
      <c r="K573" s="79"/>
      <c r="L573" s="27" t="s">
        <v>1793</v>
      </c>
      <c r="M573" s="27" t="s">
        <v>1794</v>
      </c>
      <c r="N573" s="80"/>
      <c r="O573" s="27" t="s">
        <v>100</v>
      </c>
      <c r="P573" s="27" t="s">
        <v>1351</v>
      </c>
      <c r="Q573" s="27" t="s">
        <v>243</v>
      </c>
      <c r="R573" s="27" t="s">
        <v>1568</v>
      </c>
      <c r="S573" s="27" t="s">
        <v>390</v>
      </c>
      <c r="T573" s="27" t="s">
        <v>1575</v>
      </c>
      <c r="U573" s="80"/>
    </row>
    <row r="574" spans="1:21" ht="13" hidden="1" thickBot="1">
      <c r="A574" s="27" t="s">
        <v>68</v>
      </c>
      <c r="B574" s="27" t="str">
        <f>IF(ISNA(VLOOKUP(Table3[[#This Row],[NPC]],#REF!,1,FALSE)),"No","Yes")</f>
        <v>Yes</v>
      </c>
      <c r="C574" s="27" t="str">
        <f>IF(ISNA(VLOOKUP(Table3[[#This Row],[NPC]],'PROC517 Delist NPCs'!B:B,1,FALSE)),"No","Yes")</f>
        <v>No</v>
      </c>
      <c r="D5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4" s="27"/>
      <c r="F574" s="77" t="s">
        <v>96</v>
      </c>
      <c r="G574" s="78"/>
      <c r="H574" s="78"/>
      <c r="I574" s="79"/>
      <c r="J574" s="77" t="s">
        <v>97</v>
      </c>
      <c r="K574" s="79"/>
      <c r="L574" s="27" t="s">
        <v>1795</v>
      </c>
      <c r="M574" s="27" t="s">
        <v>1796</v>
      </c>
      <c r="N574" s="80"/>
      <c r="O574" s="27" t="s">
        <v>100</v>
      </c>
      <c r="P574" s="27" t="s">
        <v>1351</v>
      </c>
      <c r="Q574" s="27" t="s">
        <v>243</v>
      </c>
      <c r="R574" s="27" t="s">
        <v>1568</v>
      </c>
      <c r="S574" s="27" t="s">
        <v>390</v>
      </c>
      <c r="T574" s="27" t="s">
        <v>1640</v>
      </c>
      <c r="U574" s="80"/>
    </row>
    <row r="575" spans="1:21" ht="13" hidden="1" thickBot="1">
      <c r="A575" s="27" t="s">
        <v>68</v>
      </c>
      <c r="B575" s="27" t="str">
        <f>IF(ISNA(VLOOKUP(Table3[[#This Row],[NPC]],#REF!,1,FALSE)),"No","Yes")</f>
        <v>Yes</v>
      </c>
      <c r="C575" s="27" t="str">
        <f>IF(ISNA(VLOOKUP(Table3[[#This Row],[NPC]],'PROC517 Delist NPCs'!B:B,1,FALSE)),"No","Yes")</f>
        <v>No</v>
      </c>
      <c r="D5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5" s="27"/>
      <c r="F575" s="77" t="s">
        <v>96</v>
      </c>
      <c r="G575" s="78"/>
      <c r="H575" s="78"/>
      <c r="I575" s="79"/>
      <c r="J575" s="77" t="s">
        <v>97</v>
      </c>
      <c r="K575" s="79"/>
      <c r="L575" s="27" t="s">
        <v>1797</v>
      </c>
      <c r="M575" s="27" t="s">
        <v>1798</v>
      </c>
      <c r="N575" s="80"/>
      <c r="O575" s="27" t="s">
        <v>100</v>
      </c>
      <c r="P575" s="27" t="s">
        <v>1351</v>
      </c>
      <c r="Q575" s="27" t="s">
        <v>243</v>
      </c>
      <c r="R575" s="27" t="s">
        <v>1799</v>
      </c>
      <c r="S575" s="27" t="s">
        <v>154</v>
      </c>
      <c r="T575" s="27" t="s">
        <v>1800</v>
      </c>
      <c r="U575" s="80"/>
    </row>
    <row r="576" spans="1:21" ht="13" hidden="1" thickBot="1">
      <c r="A576" s="27" t="s">
        <v>68</v>
      </c>
      <c r="B576" s="27" t="str">
        <f>IF(ISNA(VLOOKUP(Table3[[#This Row],[NPC]],#REF!,1,FALSE)),"No","Yes")</f>
        <v>Yes</v>
      </c>
      <c r="C576" s="27" t="str">
        <f>IF(ISNA(VLOOKUP(Table3[[#This Row],[NPC]],'PROC517 Delist NPCs'!B:B,1,FALSE)),"No","Yes")</f>
        <v>No</v>
      </c>
      <c r="D5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6" s="27"/>
      <c r="F576" s="77" t="s">
        <v>96</v>
      </c>
      <c r="G576" s="78"/>
      <c r="H576" s="78"/>
      <c r="I576" s="79"/>
      <c r="J576" s="77" t="s">
        <v>97</v>
      </c>
      <c r="K576" s="79"/>
      <c r="L576" s="27" t="s">
        <v>1801</v>
      </c>
      <c r="M576" s="27" t="s">
        <v>1802</v>
      </c>
      <c r="N576" s="80"/>
      <c r="O576" s="27" t="s">
        <v>100</v>
      </c>
      <c r="P576" s="27" t="s">
        <v>1351</v>
      </c>
      <c r="Q576" s="27" t="s">
        <v>243</v>
      </c>
      <c r="R576" s="27" t="s">
        <v>1799</v>
      </c>
      <c r="S576" s="27" t="s">
        <v>154</v>
      </c>
      <c r="T576" s="27" t="s">
        <v>1803</v>
      </c>
      <c r="U576" s="80"/>
    </row>
    <row r="577" spans="1:21" ht="13" hidden="1" thickBot="1">
      <c r="A577" s="27" t="s">
        <v>68</v>
      </c>
      <c r="B577" s="27" t="str">
        <f>IF(ISNA(VLOOKUP(Table3[[#This Row],[NPC]],#REF!,1,FALSE)),"No","Yes")</f>
        <v>Yes</v>
      </c>
      <c r="C577" s="27" t="str">
        <f>IF(ISNA(VLOOKUP(Table3[[#This Row],[NPC]],'PROC517 Delist NPCs'!B:B,1,FALSE)),"No","Yes")</f>
        <v>No</v>
      </c>
      <c r="D5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7" s="27"/>
      <c r="F577" s="77" t="s">
        <v>96</v>
      </c>
      <c r="G577" s="78"/>
      <c r="H577" s="78"/>
      <c r="I577" s="79"/>
      <c r="J577" s="77" t="s">
        <v>97</v>
      </c>
      <c r="K577" s="79"/>
      <c r="L577" s="27" t="s">
        <v>1804</v>
      </c>
      <c r="M577" s="27" t="s">
        <v>1805</v>
      </c>
      <c r="N577" s="80"/>
      <c r="O577" s="27" t="s">
        <v>100</v>
      </c>
      <c r="P577" s="27" t="s">
        <v>1351</v>
      </c>
      <c r="Q577" s="27" t="s">
        <v>243</v>
      </c>
      <c r="R577" s="27" t="s">
        <v>1799</v>
      </c>
      <c r="S577" s="27" t="s">
        <v>154</v>
      </c>
      <c r="T577" s="27" t="s">
        <v>1806</v>
      </c>
      <c r="U577" s="80"/>
    </row>
    <row r="578" spans="1:21" ht="13" hidden="1" thickBot="1">
      <c r="A578" s="27" t="s">
        <v>68</v>
      </c>
      <c r="B578" s="27" t="str">
        <f>IF(ISNA(VLOOKUP(Table3[[#This Row],[NPC]],#REF!,1,FALSE)),"No","Yes")</f>
        <v>Yes</v>
      </c>
      <c r="C578" s="27" t="str">
        <f>IF(ISNA(VLOOKUP(Table3[[#This Row],[NPC]],'PROC517 Delist NPCs'!B:B,1,FALSE)),"No","Yes")</f>
        <v>No</v>
      </c>
      <c r="D5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8" s="27"/>
      <c r="F578" s="77" t="s">
        <v>96</v>
      </c>
      <c r="G578" s="78"/>
      <c r="H578" s="78"/>
      <c r="I578" s="79"/>
      <c r="J578" s="77" t="s">
        <v>97</v>
      </c>
      <c r="K578" s="79"/>
      <c r="L578" s="27" t="s">
        <v>1807</v>
      </c>
      <c r="M578" s="27" t="s">
        <v>1808</v>
      </c>
      <c r="N578" s="80"/>
      <c r="O578" s="27" t="s">
        <v>100</v>
      </c>
      <c r="P578" s="27" t="s">
        <v>1351</v>
      </c>
      <c r="Q578" s="27" t="s">
        <v>243</v>
      </c>
      <c r="R578" s="27" t="s">
        <v>1799</v>
      </c>
      <c r="S578" s="27" t="s">
        <v>154</v>
      </c>
      <c r="T578" s="27" t="s">
        <v>1809</v>
      </c>
      <c r="U578" s="80"/>
    </row>
    <row r="579" spans="1:21" ht="13" hidden="1" thickBot="1">
      <c r="A579" s="27" t="s">
        <v>68</v>
      </c>
      <c r="B579" s="27" t="str">
        <f>IF(ISNA(VLOOKUP(Table3[[#This Row],[NPC]],#REF!,1,FALSE)),"No","Yes")</f>
        <v>Yes</v>
      </c>
      <c r="C579" s="27" t="str">
        <f>IF(ISNA(VLOOKUP(Table3[[#This Row],[NPC]],'PROC517 Delist NPCs'!B:B,1,FALSE)),"No","Yes")</f>
        <v>No</v>
      </c>
      <c r="D5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79" s="27"/>
      <c r="F579" s="77" t="s">
        <v>96</v>
      </c>
      <c r="G579" s="78"/>
      <c r="H579" s="78"/>
      <c r="I579" s="79"/>
      <c r="J579" s="77" t="s">
        <v>97</v>
      </c>
      <c r="K579" s="79"/>
      <c r="L579" s="27" t="s">
        <v>1810</v>
      </c>
      <c r="M579" s="27" t="s">
        <v>1811</v>
      </c>
      <c r="N579" s="80"/>
      <c r="O579" s="27" t="s">
        <v>100</v>
      </c>
      <c r="P579" s="27" t="s">
        <v>1351</v>
      </c>
      <c r="Q579" s="27" t="s">
        <v>243</v>
      </c>
      <c r="R579" s="27" t="s">
        <v>1799</v>
      </c>
      <c r="S579" s="27" t="s">
        <v>154</v>
      </c>
      <c r="T579" s="27" t="s">
        <v>1812</v>
      </c>
      <c r="U579" s="80"/>
    </row>
    <row r="580" spans="1:21" ht="13" hidden="1" thickBot="1">
      <c r="A580" s="27" t="s">
        <v>68</v>
      </c>
      <c r="B580" s="27" t="str">
        <f>IF(ISNA(VLOOKUP(Table3[[#This Row],[NPC]],#REF!,1,FALSE)),"No","Yes")</f>
        <v>Yes</v>
      </c>
      <c r="C580" s="27" t="str">
        <f>IF(ISNA(VLOOKUP(Table3[[#This Row],[NPC]],'PROC517 Delist NPCs'!B:B,1,FALSE)),"No","Yes")</f>
        <v>No</v>
      </c>
      <c r="D5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0" s="27"/>
      <c r="F580" s="77" t="s">
        <v>96</v>
      </c>
      <c r="G580" s="78"/>
      <c r="H580" s="78"/>
      <c r="I580" s="79"/>
      <c r="J580" s="77" t="s">
        <v>97</v>
      </c>
      <c r="K580" s="79"/>
      <c r="L580" s="27" t="s">
        <v>1813</v>
      </c>
      <c r="M580" s="27" t="s">
        <v>1814</v>
      </c>
      <c r="N580" s="80"/>
      <c r="O580" s="27" t="s">
        <v>100</v>
      </c>
      <c r="P580" s="27" t="s">
        <v>1351</v>
      </c>
      <c r="Q580" s="27" t="s">
        <v>243</v>
      </c>
      <c r="R580" s="27" t="s">
        <v>1799</v>
      </c>
      <c r="S580" s="27" t="s">
        <v>154</v>
      </c>
      <c r="T580" s="27" t="s">
        <v>1815</v>
      </c>
      <c r="U580" s="80"/>
    </row>
    <row r="581" spans="1:21" ht="13" hidden="1" thickBot="1">
      <c r="A581" s="27" t="s">
        <v>68</v>
      </c>
      <c r="B581" s="27" t="str">
        <f>IF(ISNA(VLOOKUP(Table3[[#This Row],[NPC]],#REF!,1,FALSE)),"No","Yes")</f>
        <v>Yes</v>
      </c>
      <c r="C581" s="27" t="str">
        <f>IF(ISNA(VLOOKUP(Table3[[#This Row],[NPC]],'PROC517 Delist NPCs'!B:B,1,FALSE)),"No","Yes")</f>
        <v>No</v>
      </c>
      <c r="D5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1" s="27"/>
      <c r="F581" s="77" t="s">
        <v>96</v>
      </c>
      <c r="G581" s="78"/>
      <c r="H581" s="78"/>
      <c r="I581" s="79"/>
      <c r="J581" s="77" t="s">
        <v>97</v>
      </c>
      <c r="K581" s="79"/>
      <c r="L581" s="27" t="s">
        <v>1816</v>
      </c>
      <c r="M581" s="27" t="s">
        <v>1817</v>
      </c>
      <c r="N581" s="80"/>
      <c r="O581" s="27" t="s">
        <v>100</v>
      </c>
      <c r="P581" s="27" t="s">
        <v>1351</v>
      </c>
      <c r="Q581" s="27" t="s">
        <v>243</v>
      </c>
      <c r="R581" s="27" t="s">
        <v>1799</v>
      </c>
      <c r="S581" s="27" t="s">
        <v>154</v>
      </c>
      <c r="T581" s="27" t="s">
        <v>1818</v>
      </c>
      <c r="U581" s="80"/>
    </row>
    <row r="582" spans="1:21" ht="13" hidden="1" thickBot="1">
      <c r="A582" s="27" t="s">
        <v>68</v>
      </c>
      <c r="B582" s="27" t="str">
        <f>IF(ISNA(VLOOKUP(Table3[[#This Row],[NPC]],#REF!,1,FALSE)),"No","Yes")</f>
        <v>Yes</v>
      </c>
      <c r="C582" s="27" t="str">
        <f>IF(ISNA(VLOOKUP(Table3[[#This Row],[NPC]],'PROC517 Delist NPCs'!B:B,1,FALSE)),"No","Yes")</f>
        <v>No</v>
      </c>
      <c r="D5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2" s="27"/>
      <c r="F582" s="77" t="s">
        <v>96</v>
      </c>
      <c r="G582" s="78"/>
      <c r="H582" s="78"/>
      <c r="I582" s="79"/>
      <c r="J582" s="77" t="s">
        <v>97</v>
      </c>
      <c r="K582" s="79"/>
      <c r="L582" s="27" t="s">
        <v>1819</v>
      </c>
      <c r="M582" s="27" t="s">
        <v>1820</v>
      </c>
      <c r="N582" s="80"/>
      <c r="O582" s="27" t="s">
        <v>100</v>
      </c>
      <c r="P582" s="27" t="s">
        <v>1351</v>
      </c>
      <c r="Q582" s="27" t="s">
        <v>243</v>
      </c>
      <c r="R582" s="27" t="s">
        <v>1799</v>
      </c>
      <c r="S582" s="27" t="s">
        <v>154</v>
      </c>
      <c r="T582" s="27" t="s">
        <v>1821</v>
      </c>
      <c r="U582" s="80"/>
    </row>
    <row r="583" spans="1:21" ht="13" hidden="1" thickBot="1">
      <c r="A583" s="27" t="s">
        <v>68</v>
      </c>
      <c r="B583" s="27" t="str">
        <f>IF(ISNA(VLOOKUP(Table3[[#This Row],[NPC]],#REF!,1,FALSE)),"No","Yes")</f>
        <v>Yes</v>
      </c>
      <c r="C583" s="27" t="str">
        <f>IF(ISNA(VLOOKUP(Table3[[#This Row],[NPC]],'PROC517 Delist NPCs'!B:B,1,FALSE)),"No","Yes")</f>
        <v>No</v>
      </c>
      <c r="D5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3" s="27"/>
      <c r="F583" s="77" t="s">
        <v>96</v>
      </c>
      <c r="G583" s="78"/>
      <c r="H583" s="78"/>
      <c r="I583" s="79"/>
      <c r="J583" s="77" t="s">
        <v>97</v>
      </c>
      <c r="K583" s="79"/>
      <c r="L583" s="27" t="s">
        <v>1822</v>
      </c>
      <c r="M583" s="27" t="s">
        <v>1823</v>
      </c>
      <c r="N583" s="80"/>
      <c r="O583" s="27" t="s">
        <v>100</v>
      </c>
      <c r="P583" s="27" t="s">
        <v>1351</v>
      </c>
      <c r="Q583" s="27" t="s">
        <v>243</v>
      </c>
      <c r="R583" s="27" t="s">
        <v>1799</v>
      </c>
      <c r="S583" s="27" t="s">
        <v>154</v>
      </c>
      <c r="T583" s="27" t="s">
        <v>1824</v>
      </c>
      <c r="U583" s="80"/>
    </row>
    <row r="584" spans="1:21" ht="13" hidden="1" thickBot="1">
      <c r="A584" s="27" t="s">
        <v>68</v>
      </c>
      <c r="B584" s="27" t="str">
        <f>IF(ISNA(VLOOKUP(Table3[[#This Row],[NPC]],#REF!,1,FALSE)),"No","Yes")</f>
        <v>Yes</v>
      </c>
      <c r="C584" s="27" t="str">
        <f>IF(ISNA(VLOOKUP(Table3[[#This Row],[NPC]],'PROC517 Delist NPCs'!B:B,1,FALSE)),"No","Yes")</f>
        <v>No</v>
      </c>
      <c r="D5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4" s="27"/>
      <c r="F584" s="77" t="s">
        <v>96</v>
      </c>
      <c r="G584" s="78"/>
      <c r="H584" s="78"/>
      <c r="I584" s="79"/>
      <c r="J584" s="77" t="s">
        <v>97</v>
      </c>
      <c r="K584" s="79"/>
      <c r="L584" s="27" t="s">
        <v>1825</v>
      </c>
      <c r="M584" s="27" t="s">
        <v>1826</v>
      </c>
      <c r="N584" s="80"/>
      <c r="O584" s="27" t="s">
        <v>100</v>
      </c>
      <c r="P584" s="27" t="s">
        <v>1351</v>
      </c>
      <c r="Q584" s="27" t="s">
        <v>243</v>
      </c>
      <c r="R584" s="27" t="s">
        <v>1799</v>
      </c>
      <c r="S584" s="27" t="s">
        <v>154</v>
      </c>
      <c r="T584" s="27" t="s">
        <v>1827</v>
      </c>
      <c r="U584" s="80"/>
    </row>
    <row r="585" spans="1:21" ht="13" hidden="1" thickBot="1">
      <c r="A585" s="27" t="s">
        <v>68</v>
      </c>
      <c r="B585" s="27" t="str">
        <f>IF(ISNA(VLOOKUP(Table3[[#This Row],[NPC]],#REF!,1,FALSE)),"No","Yes")</f>
        <v>Yes</v>
      </c>
      <c r="C585" s="27" t="str">
        <f>IF(ISNA(VLOOKUP(Table3[[#This Row],[NPC]],'PROC517 Delist NPCs'!B:B,1,FALSE)),"No","Yes")</f>
        <v>No</v>
      </c>
      <c r="D5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5" s="27"/>
      <c r="F585" s="77" t="s">
        <v>96</v>
      </c>
      <c r="G585" s="78"/>
      <c r="H585" s="78"/>
      <c r="I585" s="79"/>
      <c r="J585" s="77" t="s">
        <v>97</v>
      </c>
      <c r="K585" s="79"/>
      <c r="L585" s="27" t="s">
        <v>1828</v>
      </c>
      <c r="M585" s="27" t="s">
        <v>1829</v>
      </c>
      <c r="N585" s="80"/>
      <c r="O585" s="27" t="s">
        <v>100</v>
      </c>
      <c r="P585" s="27" t="s">
        <v>1351</v>
      </c>
      <c r="Q585" s="27" t="s">
        <v>243</v>
      </c>
      <c r="R585" s="27" t="s">
        <v>1799</v>
      </c>
      <c r="S585" s="27" t="s">
        <v>154</v>
      </c>
      <c r="T585" s="27" t="s">
        <v>1830</v>
      </c>
      <c r="U585" s="80"/>
    </row>
    <row r="586" spans="1:21" ht="13" hidden="1" thickBot="1">
      <c r="A586" s="27" t="s">
        <v>68</v>
      </c>
      <c r="B586" s="27" t="str">
        <f>IF(ISNA(VLOOKUP(Table3[[#This Row],[NPC]],#REF!,1,FALSE)),"No","Yes")</f>
        <v>Yes</v>
      </c>
      <c r="C586" s="27" t="str">
        <f>IF(ISNA(VLOOKUP(Table3[[#This Row],[NPC]],'PROC517 Delist NPCs'!B:B,1,FALSE)),"No","Yes")</f>
        <v>No</v>
      </c>
      <c r="D5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6" s="27"/>
      <c r="F586" s="77" t="s">
        <v>96</v>
      </c>
      <c r="G586" s="78"/>
      <c r="H586" s="78"/>
      <c r="I586" s="79"/>
      <c r="J586" s="77" t="s">
        <v>97</v>
      </c>
      <c r="K586" s="79"/>
      <c r="L586" s="27" t="s">
        <v>1831</v>
      </c>
      <c r="M586" s="27" t="s">
        <v>1832</v>
      </c>
      <c r="N586" s="80"/>
      <c r="O586" s="27" t="s">
        <v>100</v>
      </c>
      <c r="P586" s="27" t="s">
        <v>1351</v>
      </c>
      <c r="Q586" s="27" t="s">
        <v>243</v>
      </c>
      <c r="R586" s="27" t="s">
        <v>1799</v>
      </c>
      <c r="S586" s="27" t="s">
        <v>154</v>
      </c>
      <c r="T586" s="27" t="s">
        <v>1833</v>
      </c>
      <c r="U586" s="80"/>
    </row>
    <row r="587" spans="1:21" ht="13" hidden="1" thickBot="1">
      <c r="A587" s="27" t="s">
        <v>68</v>
      </c>
      <c r="B587" s="27" t="str">
        <f>IF(ISNA(VLOOKUP(Table3[[#This Row],[NPC]],#REF!,1,FALSE)),"No","Yes")</f>
        <v>Yes</v>
      </c>
      <c r="C587" s="27" t="str">
        <f>IF(ISNA(VLOOKUP(Table3[[#This Row],[NPC]],'PROC517 Delist NPCs'!B:B,1,FALSE)),"No","Yes")</f>
        <v>No</v>
      </c>
      <c r="D5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7" s="27"/>
      <c r="F587" s="77" t="s">
        <v>96</v>
      </c>
      <c r="G587" s="78"/>
      <c r="H587" s="78"/>
      <c r="I587" s="79"/>
      <c r="J587" s="77" t="s">
        <v>97</v>
      </c>
      <c r="K587" s="79"/>
      <c r="L587" s="27" t="s">
        <v>1834</v>
      </c>
      <c r="M587" s="27" t="s">
        <v>1835</v>
      </c>
      <c r="N587" s="80"/>
      <c r="O587" s="27" t="s">
        <v>100</v>
      </c>
      <c r="P587" s="27" t="s">
        <v>1351</v>
      </c>
      <c r="Q587" s="27" t="s">
        <v>243</v>
      </c>
      <c r="R587" s="27" t="s">
        <v>1836</v>
      </c>
      <c r="S587" s="27" t="s">
        <v>154</v>
      </c>
      <c r="T587" s="27" t="s">
        <v>1837</v>
      </c>
      <c r="U587" s="80"/>
    </row>
    <row r="588" spans="1:21" ht="13" hidden="1" thickBot="1">
      <c r="A588" s="27" t="s">
        <v>68</v>
      </c>
      <c r="B588" s="27" t="str">
        <f>IF(ISNA(VLOOKUP(Table3[[#This Row],[NPC]],#REF!,1,FALSE)),"No","Yes")</f>
        <v>Yes</v>
      </c>
      <c r="C588" s="27" t="str">
        <f>IF(ISNA(VLOOKUP(Table3[[#This Row],[NPC]],'PROC517 Delist NPCs'!B:B,1,FALSE)),"No","Yes")</f>
        <v>No</v>
      </c>
      <c r="D5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8" s="27"/>
      <c r="F588" s="77" t="s">
        <v>96</v>
      </c>
      <c r="G588" s="78"/>
      <c r="H588" s="78"/>
      <c r="I588" s="79"/>
      <c r="J588" s="77" t="s">
        <v>97</v>
      </c>
      <c r="K588" s="79"/>
      <c r="L588" s="27" t="s">
        <v>1838</v>
      </c>
      <c r="M588" s="27" t="s">
        <v>1839</v>
      </c>
      <c r="N588" s="80"/>
      <c r="O588" s="27" t="s">
        <v>100</v>
      </c>
      <c r="P588" s="27" t="s">
        <v>1351</v>
      </c>
      <c r="Q588" s="27" t="s">
        <v>243</v>
      </c>
      <c r="R588" s="27" t="s">
        <v>1836</v>
      </c>
      <c r="S588" s="27" t="s">
        <v>154</v>
      </c>
      <c r="T588" s="27" t="s">
        <v>1840</v>
      </c>
      <c r="U588" s="80"/>
    </row>
    <row r="589" spans="1:21" ht="13" hidden="1" thickBot="1">
      <c r="A589" s="27" t="s">
        <v>68</v>
      </c>
      <c r="B589" s="27" t="str">
        <f>IF(ISNA(VLOOKUP(Table3[[#This Row],[NPC]],#REF!,1,FALSE)),"No","Yes")</f>
        <v>Yes</v>
      </c>
      <c r="C589" s="27" t="str">
        <f>IF(ISNA(VLOOKUP(Table3[[#This Row],[NPC]],'PROC517 Delist NPCs'!B:B,1,FALSE)),"No","Yes")</f>
        <v>No</v>
      </c>
      <c r="D5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89" s="27"/>
      <c r="F589" s="77" t="s">
        <v>96</v>
      </c>
      <c r="G589" s="78"/>
      <c r="H589" s="78"/>
      <c r="I589" s="79"/>
      <c r="J589" s="77" t="s">
        <v>97</v>
      </c>
      <c r="K589" s="79"/>
      <c r="L589" s="27" t="s">
        <v>1841</v>
      </c>
      <c r="M589" s="27" t="s">
        <v>1842</v>
      </c>
      <c r="N589" s="80"/>
      <c r="O589" s="27" t="s">
        <v>100</v>
      </c>
      <c r="P589" s="27" t="s">
        <v>1351</v>
      </c>
      <c r="Q589" s="27" t="s">
        <v>243</v>
      </c>
      <c r="R589" s="27" t="s">
        <v>1836</v>
      </c>
      <c r="S589" s="27" t="s">
        <v>154</v>
      </c>
      <c r="T589" s="27" t="s">
        <v>1843</v>
      </c>
      <c r="U589" s="80"/>
    </row>
    <row r="590" spans="1:21" ht="13" hidden="1" thickBot="1">
      <c r="A590" s="27" t="s">
        <v>68</v>
      </c>
      <c r="B590" s="27" t="str">
        <f>IF(ISNA(VLOOKUP(Table3[[#This Row],[NPC]],#REF!,1,FALSE)),"No","Yes")</f>
        <v>Yes</v>
      </c>
      <c r="C590" s="27" t="str">
        <f>IF(ISNA(VLOOKUP(Table3[[#This Row],[NPC]],'PROC517 Delist NPCs'!B:B,1,FALSE)),"No","Yes")</f>
        <v>No</v>
      </c>
      <c r="D5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0" s="27"/>
      <c r="F590" s="77" t="s">
        <v>96</v>
      </c>
      <c r="G590" s="78"/>
      <c r="H590" s="78"/>
      <c r="I590" s="79"/>
      <c r="J590" s="77" t="s">
        <v>97</v>
      </c>
      <c r="K590" s="79"/>
      <c r="L590" s="27" t="s">
        <v>1844</v>
      </c>
      <c r="M590" s="27" t="s">
        <v>1845</v>
      </c>
      <c r="N590" s="80"/>
      <c r="O590" s="27" t="s">
        <v>100</v>
      </c>
      <c r="P590" s="27" t="s">
        <v>1351</v>
      </c>
      <c r="Q590" s="27" t="s">
        <v>243</v>
      </c>
      <c r="R590" s="27" t="s">
        <v>1836</v>
      </c>
      <c r="S590" s="27" t="s">
        <v>154</v>
      </c>
      <c r="T590" s="27" t="s">
        <v>1846</v>
      </c>
      <c r="U590" s="80"/>
    </row>
    <row r="591" spans="1:21" ht="13" hidden="1" thickBot="1">
      <c r="A591" s="27" t="s">
        <v>68</v>
      </c>
      <c r="B591" s="27" t="str">
        <f>IF(ISNA(VLOOKUP(Table3[[#This Row],[NPC]],#REF!,1,FALSE)),"No","Yes")</f>
        <v>Yes</v>
      </c>
      <c r="C591" s="27" t="str">
        <f>IF(ISNA(VLOOKUP(Table3[[#This Row],[NPC]],'PROC517 Delist NPCs'!B:B,1,FALSE)),"No","Yes")</f>
        <v>No</v>
      </c>
      <c r="D5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1" s="27"/>
      <c r="F591" s="77" t="s">
        <v>96</v>
      </c>
      <c r="G591" s="78"/>
      <c r="H591" s="78"/>
      <c r="I591" s="79"/>
      <c r="J591" s="77" t="s">
        <v>97</v>
      </c>
      <c r="K591" s="79"/>
      <c r="L591" s="27" t="s">
        <v>1847</v>
      </c>
      <c r="M591" s="27" t="s">
        <v>1848</v>
      </c>
      <c r="N591" s="80"/>
      <c r="O591" s="27" t="s">
        <v>100</v>
      </c>
      <c r="P591" s="27" t="s">
        <v>1351</v>
      </c>
      <c r="Q591" s="27" t="s">
        <v>243</v>
      </c>
      <c r="R591" s="27" t="s">
        <v>1836</v>
      </c>
      <c r="S591" s="27" t="s">
        <v>154</v>
      </c>
      <c r="T591" s="27" t="s">
        <v>1849</v>
      </c>
      <c r="U591" s="80"/>
    </row>
    <row r="592" spans="1:21" ht="13" hidden="1" thickBot="1">
      <c r="A592" s="27" t="s">
        <v>68</v>
      </c>
      <c r="B592" s="27" t="str">
        <f>IF(ISNA(VLOOKUP(Table3[[#This Row],[NPC]],#REF!,1,FALSE)),"No","Yes")</f>
        <v>Yes</v>
      </c>
      <c r="C592" s="27" t="str">
        <f>IF(ISNA(VLOOKUP(Table3[[#This Row],[NPC]],'PROC517 Delist NPCs'!B:B,1,FALSE)),"No","Yes")</f>
        <v>No</v>
      </c>
      <c r="D5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2" s="27"/>
      <c r="F592" s="77" t="s">
        <v>96</v>
      </c>
      <c r="G592" s="78"/>
      <c r="H592" s="78"/>
      <c r="I592" s="79"/>
      <c r="J592" s="77" t="s">
        <v>97</v>
      </c>
      <c r="K592" s="79"/>
      <c r="L592" s="27" t="s">
        <v>1850</v>
      </c>
      <c r="M592" s="27" t="s">
        <v>1851</v>
      </c>
      <c r="N592" s="80"/>
      <c r="O592" s="27" t="s">
        <v>100</v>
      </c>
      <c r="P592" s="27" t="s">
        <v>1351</v>
      </c>
      <c r="Q592" s="27" t="s">
        <v>243</v>
      </c>
      <c r="R592" s="27" t="s">
        <v>1836</v>
      </c>
      <c r="S592" s="27" t="s">
        <v>154</v>
      </c>
      <c r="T592" s="27" t="s">
        <v>1852</v>
      </c>
      <c r="U592" s="80"/>
    </row>
    <row r="593" spans="1:21" ht="13" hidden="1" thickBot="1">
      <c r="A593" s="27" t="s">
        <v>68</v>
      </c>
      <c r="B593" s="27" t="str">
        <f>IF(ISNA(VLOOKUP(Table3[[#This Row],[NPC]],#REF!,1,FALSE)),"No","Yes")</f>
        <v>Yes</v>
      </c>
      <c r="C593" s="27" t="str">
        <f>IF(ISNA(VLOOKUP(Table3[[#This Row],[NPC]],'PROC517 Delist NPCs'!B:B,1,FALSE)),"No","Yes")</f>
        <v>No</v>
      </c>
      <c r="D5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3" s="27"/>
      <c r="F593" s="77" t="s">
        <v>96</v>
      </c>
      <c r="G593" s="78"/>
      <c r="H593" s="78"/>
      <c r="I593" s="79"/>
      <c r="J593" s="77" t="s">
        <v>97</v>
      </c>
      <c r="K593" s="79"/>
      <c r="L593" s="27" t="s">
        <v>1853</v>
      </c>
      <c r="M593" s="27" t="s">
        <v>1854</v>
      </c>
      <c r="N593" s="80"/>
      <c r="O593" s="27" t="s">
        <v>100</v>
      </c>
      <c r="P593" s="27" t="s">
        <v>1351</v>
      </c>
      <c r="Q593" s="27" t="s">
        <v>243</v>
      </c>
      <c r="R593" s="27" t="s">
        <v>1836</v>
      </c>
      <c r="S593" s="27" t="s">
        <v>154</v>
      </c>
      <c r="T593" s="27" t="s">
        <v>1855</v>
      </c>
      <c r="U593" s="80"/>
    </row>
    <row r="594" spans="1:21" ht="13" hidden="1" thickBot="1">
      <c r="A594" s="27" t="s">
        <v>68</v>
      </c>
      <c r="B594" s="27" t="str">
        <f>IF(ISNA(VLOOKUP(Table3[[#This Row],[NPC]],#REF!,1,FALSE)),"No","Yes")</f>
        <v>Yes</v>
      </c>
      <c r="C594" s="27" t="str">
        <f>IF(ISNA(VLOOKUP(Table3[[#This Row],[NPC]],'PROC517 Delist NPCs'!B:B,1,FALSE)),"No","Yes")</f>
        <v>No</v>
      </c>
      <c r="D5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4" s="27"/>
      <c r="F594" s="77" t="s">
        <v>96</v>
      </c>
      <c r="G594" s="78"/>
      <c r="H594" s="78"/>
      <c r="I594" s="79"/>
      <c r="J594" s="77" t="s">
        <v>97</v>
      </c>
      <c r="K594" s="79"/>
      <c r="L594" s="27" t="s">
        <v>1856</v>
      </c>
      <c r="M594" s="27" t="s">
        <v>1857</v>
      </c>
      <c r="N594" s="80"/>
      <c r="O594" s="27" t="s">
        <v>100</v>
      </c>
      <c r="P594" s="27" t="s">
        <v>1351</v>
      </c>
      <c r="Q594" s="27" t="s">
        <v>243</v>
      </c>
      <c r="R594" s="27" t="s">
        <v>1836</v>
      </c>
      <c r="S594" s="27" t="s">
        <v>154</v>
      </c>
      <c r="T594" s="27" t="s">
        <v>1858</v>
      </c>
      <c r="U594" s="80"/>
    </row>
    <row r="595" spans="1:21" ht="13" hidden="1" thickBot="1">
      <c r="A595" s="27" t="s">
        <v>68</v>
      </c>
      <c r="B595" s="27" t="str">
        <f>IF(ISNA(VLOOKUP(Table3[[#This Row],[NPC]],#REF!,1,FALSE)),"No","Yes")</f>
        <v>Yes</v>
      </c>
      <c r="C595" s="27" t="str">
        <f>IF(ISNA(VLOOKUP(Table3[[#This Row],[NPC]],'PROC517 Delist NPCs'!B:B,1,FALSE)),"No","Yes")</f>
        <v>No</v>
      </c>
      <c r="D5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5" s="27"/>
      <c r="F595" s="77" t="s">
        <v>96</v>
      </c>
      <c r="G595" s="78"/>
      <c r="H595" s="78"/>
      <c r="I595" s="79"/>
      <c r="J595" s="77" t="s">
        <v>97</v>
      </c>
      <c r="K595" s="79"/>
      <c r="L595" s="27" t="s">
        <v>1859</v>
      </c>
      <c r="M595" s="27" t="s">
        <v>1860</v>
      </c>
      <c r="N595" s="80"/>
      <c r="O595" s="27" t="s">
        <v>100</v>
      </c>
      <c r="P595" s="27" t="s">
        <v>1351</v>
      </c>
      <c r="Q595" s="27" t="s">
        <v>243</v>
      </c>
      <c r="R595" s="27" t="s">
        <v>1836</v>
      </c>
      <c r="S595" s="27" t="s">
        <v>154</v>
      </c>
      <c r="T595" s="27" t="s">
        <v>1861</v>
      </c>
      <c r="U595" s="80"/>
    </row>
    <row r="596" spans="1:21" ht="13" hidden="1" thickBot="1">
      <c r="A596" s="27" t="s">
        <v>68</v>
      </c>
      <c r="B596" s="27" t="str">
        <f>IF(ISNA(VLOOKUP(Table3[[#This Row],[NPC]],#REF!,1,FALSE)),"No","Yes")</f>
        <v>Yes</v>
      </c>
      <c r="C596" s="27" t="str">
        <f>IF(ISNA(VLOOKUP(Table3[[#This Row],[NPC]],'PROC517 Delist NPCs'!B:B,1,FALSE)),"No","Yes")</f>
        <v>No</v>
      </c>
      <c r="D5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6" s="27"/>
      <c r="F596" s="77" t="s">
        <v>96</v>
      </c>
      <c r="G596" s="78"/>
      <c r="H596" s="78"/>
      <c r="I596" s="79"/>
      <c r="J596" s="77" t="s">
        <v>97</v>
      </c>
      <c r="K596" s="79"/>
      <c r="L596" s="27" t="s">
        <v>1862</v>
      </c>
      <c r="M596" s="27" t="s">
        <v>1863</v>
      </c>
      <c r="N596" s="80"/>
      <c r="O596" s="27" t="s">
        <v>100</v>
      </c>
      <c r="P596" s="27" t="s">
        <v>1351</v>
      </c>
      <c r="Q596" s="27" t="s">
        <v>243</v>
      </c>
      <c r="R596" s="27" t="s">
        <v>1836</v>
      </c>
      <c r="S596" s="27" t="s">
        <v>154</v>
      </c>
      <c r="T596" s="27" t="s">
        <v>1864</v>
      </c>
      <c r="U596" s="80"/>
    </row>
    <row r="597" spans="1:21" ht="13" hidden="1" thickBot="1">
      <c r="A597" s="27" t="s">
        <v>68</v>
      </c>
      <c r="B597" s="27" t="str">
        <f>IF(ISNA(VLOOKUP(Table3[[#This Row],[NPC]],#REF!,1,FALSE)),"No","Yes")</f>
        <v>Yes</v>
      </c>
      <c r="C597" s="27" t="str">
        <f>IF(ISNA(VLOOKUP(Table3[[#This Row],[NPC]],'PROC517 Delist NPCs'!B:B,1,FALSE)),"No","Yes")</f>
        <v>No</v>
      </c>
      <c r="D5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7" s="27"/>
      <c r="F597" s="77" t="s">
        <v>96</v>
      </c>
      <c r="G597" s="78"/>
      <c r="H597" s="78"/>
      <c r="I597" s="79"/>
      <c r="J597" s="77" t="s">
        <v>97</v>
      </c>
      <c r="K597" s="79"/>
      <c r="L597" s="27" t="s">
        <v>1865</v>
      </c>
      <c r="M597" s="27" t="s">
        <v>1866</v>
      </c>
      <c r="N597" s="80"/>
      <c r="O597" s="27" t="s">
        <v>100</v>
      </c>
      <c r="P597" s="27" t="s">
        <v>1351</v>
      </c>
      <c r="Q597" s="27" t="s">
        <v>243</v>
      </c>
      <c r="R597" s="27" t="s">
        <v>1658</v>
      </c>
      <c r="S597" s="27" t="s">
        <v>390</v>
      </c>
      <c r="T597" s="27" t="s">
        <v>1652</v>
      </c>
      <c r="U597" s="80"/>
    </row>
    <row r="598" spans="1:21" ht="13" hidden="1" thickBot="1">
      <c r="A598" s="27" t="s">
        <v>68</v>
      </c>
      <c r="B598" s="27" t="str">
        <f>IF(ISNA(VLOOKUP(Table3[[#This Row],[NPC]],#REF!,1,FALSE)),"No","Yes")</f>
        <v>Yes</v>
      </c>
      <c r="C598" s="27" t="str">
        <f>IF(ISNA(VLOOKUP(Table3[[#This Row],[NPC]],'PROC517 Delist NPCs'!B:B,1,FALSE)),"No","Yes")</f>
        <v>No</v>
      </c>
      <c r="D5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8" s="27"/>
      <c r="F598" s="77" t="s">
        <v>96</v>
      </c>
      <c r="G598" s="78"/>
      <c r="H598" s="78"/>
      <c r="I598" s="79"/>
      <c r="J598" s="77" t="s">
        <v>97</v>
      </c>
      <c r="K598" s="79"/>
      <c r="L598" s="27" t="s">
        <v>1867</v>
      </c>
      <c r="M598" s="27" t="s">
        <v>1868</v>
      </c>
      <c r="N598" s="80"/>
      <c r="O598" s="27" t="s">
        <v>100</v>
      </c>
      <c r="P598" s="27" t="s">
        <v>1351</v>
      </c>
      <c r="Q598" s="27" t="s">
        <v>243</v>
      </c>
      <c r="R598" s="27" t="s">
        <v>1658</v>
      </c>
      <c r="S598" s="27" t="s">
        <v>390</v>
      </c>
      <c r="T598" s="27" t="s">
        <v>1869</v>
      </c>
      <c r="U598" s="80"/>
    </row>
    <row r="599" spans="1:21" ht="13" hidden="1" thickBot="1">
      <c r="A599" s="27" t="s">
        <v>68</v>
      </c>
      <c r="B599" s="27" t="str">
        <f>IF(ISNA(VLOOKUP(Table3[[#This Row],[NPC]],#REF!,1,FALSE)),"No","Yes")</f>
        <v>Yes</v>
      </c>
      <c r="C599" s="27" t="str">
        <f>IF(ISNA(VLOOKUP(Table3[[#This Row],[NPC]],'PROC517 Delist NPCs'!B:B,1,FALSE)),"No","Yes")</f>
        <v>No</v>
      </c>
      <c r="D5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599" s="27"/>
      <c r="F599" s="77" t="s">
        <v>96</v>
      </c>
      <c r="G599" s="78"/>
      <c r="H599" s="78"/>
      <c r="I599" s="79"/>
      <c r="J599" s="77" t="s">
        <v>97</v>
      </c>
      <c r="K599" s="79"/>
      <c r="L599" s="27" t="s">
        <v>1870</v>
      </c>
      <c r="M599" s="27" t="s">
        <v>1871</v>
      </c>
      <c r="N599" s="80"/>
      <c r="O599" s="27" t="s">
        <v>100</v>
      </c>
      <c r="P599" s="27" t="s">
        <v>1351</v>
      </c>
      <c r="Q599" s="27" t="s">
        <v>243</v>
      </c>
      <c r="R599" s="27" t="s">
        <v>1872</v>
      </c>
      <c r="S599" s="27" t="s">
        <v>390</v>
      </c>
      <c r="T599" s="27" t="s">
        <v>1873</v>
      </c>
      <c r="U599" s="80"/>
    </row>
    <row r="600" spans="1:21" ht="13" hidden="1" thickBot="1">
      <c r="A600" s="27" t="s">
        <v>68</v>
      </c>
      <c r="B600" s="27" t="str">
        <f>IF(ISNA(VLOOKUP(Table3[[#This Row],[NPC]],#REF!,1,FALSE)),"No","Yes")</f>
        <v>Yes</v>
      </c>
      <c r="C600" s="27" t="str">
        <f>IF(ISNA(VLOOKUP(Table3[[#This Row],[NPC]],'PROC517 Delist NPCs'!B:B,1,FALSE)),"No","Yes")</f>
        <v>No</v>
      </c>
      <c r="D6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0" s="27"/>
      <c r="F600" s="77" t="s">
        <v>96</v>
      </c>
      <c r="G600" s="78"/>
      <c r="H600" s="78"/>
      <c r="I600" s="79"/>
      <c r="J600" s="77" t="s">
        <v>97</v>
      </c>
      <c r="K600" s="79"/>
      <c r="L600" s="27" t="s">
        <v>1874</v>
      </c>
      <c r="M600" s="27" t="s">
        <v>1875</v>
      </c>
      <c r="N600" s="80"/>
      <c r="O600" s="27" t="s">
        <v>100</v>
      </c>
      <c r="P600" s="27" t="s">
        <v>1351</v>
      </c>
      <c r="Q600" s="27" t="s">
        <v>243</v>
      </c>
      <c r="R600" s="27" t="s">
        <v>1872</v>
      </c>
      <c r="S600" s="27" t="s">
        <v>390</v>
      </c>
      <c r="T600" s="27" t="s">
        <v>1876</v>
      </c>
      <c r="U600" s="80"/>
    </row>
    <row r="601" spans="1:21" ht="13" hidden="1" thickBot="1">
      <c r="A601" s="27" t="s">
        <v>68</v>
      </c>
      <c r="B601" s="27" t="str">
        <f>IF(ISNA(VLOOKUP(Table3[[#This Row],[NPC]],#REF!,1,FALSE)),"No","Yes")</f>
        <v>Yes</v>
      </c>
      <c r="C601" s="27" t="str">
        <f>IF(ISNA(VLOOKUP(Table3[[#This Row],[NPC]],'PROC517 Delist NPCs'!B:B,1,FALSE)),"No","Yes")</f>
        <v>No</v>
      </c>
      <c r="D6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1" s="27"/>
      <c r="F601" s="77" t="s">
        <v>96</v>
      </c>
      <c r="G601" s="78"/>
      <c r="H601" s="78"/>
      <c r="I601" s="79"/>
      <c r="J601" s="77" t="s">
        <v>97</v>
      </c>
      <c r="K601" s="79"/>
      <c r="L601" s="27" t="s">
        <v>1877</v>
      </c>
      <c r="M601" s="27" t="s">
        <v>1878</v>
      </c>
      <c r="N601" s="80"/>
      <c r="O601" s="27" t="s">
        <v>100</v>
      </c>
      <c r="P601" s="27" t="s">
        <v>1351</v>
      </c>
      <c r="Q601" s="27" t="s">
        <v>243</v>
      </c>
      <c r="R601" s="27" t="s">
        <v>1872</v>
      </c>
      <c r="S601" s="27" t="s">
        <v>390</v>
      </c>
      <c r="T601" s="27" t="s">
        <v>1879</v>
      </c>
      <c r="U601" s="80"/>
    </row>
    <row r="602" spans="1:21" ht="13" hidden="1" thickBot="1">
      <c r="A602" s="27" t="s">
        <v>68</v>
      </c>
      <c r="B602" s="27" t="str">
        <f>IF(ISNA(VLOOKUP(Table3[[#This Row],[NPC]],#REF!,1,FALSE)),"No","Yes")</f>
        <v>Yes</v>
      </c>
      <c r="C602" s="27" t="str">
        <f>IF(ISNA(VLOOKUP(Table3[[#This Row],[NPC]],'PROC517 Delist NPCs'!B:B,1,FALSE)),"No","Yes")</f>
        <v>No</v>
      </c>
      <c r="D6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2" s="27"/>
      <c r="F602" s="77" t="s">
        <v>96</v>
      </c>
      <c r="G602" s="78"/>
      <c r="H602" s="78"/>
      <c r="I602" s="79"/>
      <c r="J602" s="77" t="s">
        <v>97</v>
      </c>
      <c r="K602" s="79"/>
      <c r="L602" s="27" t="s">
        <v>1880</v>
      </c>
      <c r="M602" s="27" t="s">
        <v>1881</v>
      </c>
      <c r="N602" s="80"/>
      <c r="O602" s="27" t="s">
        <v>100</v>
      </c>
      <c r="P602" s="27" t="s">
        <v>1351</v>
      </c>
      <c r="Q602" s="27" t="s">
        <v>243</v>
      </c>
      <c r="R602" s="27" t="s">
        <v>1872</v>
      </c>
      <c r="S602" s="27" t="s">
        <v>390</v>
      </c>
      <c r="T602" s="27" t="s">
        <v>1882</v>
      </c>
      <c r="U602" s="80"/>
    </row>
    <row r="603" spans="1:21" ht="13" hidden="1" thickBot="1">
      <c r="A603" s="27" t="s">
        <v>68</v>
      </c>
      <c r="B603" s="27" t="str">
        <f>IF(ISNA(VLOOKUP(Table3[[#This Row],[NPC]],#REF!,1,FALSE)),"No","Yes")</f>
        <v>Yes</v>
      </c>
      <c r="C603" s="27" t="str">
        <f>IF(ISNA(VLOOKUP(Table3[[#This Row],[NPC]],'PROC517 Delist NPCs'!B:B,1,FALSE)),"No","Yes")</f>
        <v>No</v>
      </c>
      <c r="D6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3" s="27"/>
      <c r="F603" s="77" t="s">
        <v>96</v>
      </c>
      <c r="G603" s="78"/>
      <c r="H603" s="78"/>
      <c r="I603" s="79"/>
      <c r="J603" s="77" t="s">
        <v>97</v>
      </c>
      <c r="K603" s="79"/>
      <c r="L603" s="27" t="s">
        <v>1883</v>
      </c>
      <c r="M603" s="27" t="s">
        <v>1884</v>
      </c>
      <c r="N603" s="80"/>
      <c r="O603" s="27" t="s">
        <v>100</v>
      </c>
      <c r="P603" s="27" t="s">
        <v>1351</v>
      </c>
      <c r="Q603" s="27" t="s">
        <v>243</v>
      </c>
      <c r="R603" s="27" t="s">
        <v>1872</v>
      </c>
      <c r="S603" s="27" t="s">
        <v>390</v>
      </c>
      <c r="T603" s="27" t="s">
        <v>1885</v>
      </c>
      <c r="U603" s="80"/>
    </row>
    <row r="604" spans="1:21" ht="13" hidden="1" thickBot="1">
      <c r="A604" s="27" t="s">
        <v>68</v>
      </c>
      <c r="B604" s="27" t="str">
        <f>IF(ISNA(VLOOKUP(Table3[[#This Row],[NPC]],#REF!,1,FALSE)),"No","Yes")</f>
        <v>Yes</v>
      </c>
      <c r="C604" s="27" t="str">
        <f>IF(ISNA(VLOOKUP(Table3[[#This Row],[NPC]],'PROC517 Delist NPCs'!B:B,1,FALSE)),"No","Yes")</f>
        <v>No</v>
      </c>
      <c r="D6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4" s="27"/>
      <c r="F604" s="77" t="s">
        <v>96</v>
      </c>
      <c r="G604" s="78"/>
      <c r="H604" s="78"/>
      <c r="I604" s="79"/>
      <c r="J604" s="77" t="s">
        <v>97</v>
      </c>
      <c r="K604" s="79"/>
      <c r="L604" s="27" t="s">
        <v>1886</v>
      </c>
      <c r="M604" s="27" t="s">
        <v>1887</v>
      </c>
      <c r="N604" s="80"/>
      <c r="O604" s="27" t="s">
        <v>100</v>
      </c>
      <c r="P604" s="27" t="s">
        <v>1351</v>
      </c>
      <c r="Q604" s="27" t="s">
        <v>243</v>
      </c>
      <c r="R604" s="27" t="s">
        <v>1872</v>
      </c>
      <c r="S604" s="27" t="s">
        <v>390</v>
      </c>
      <c r="T604" s="27" t="s">
        <v>1888</v>
      </c>
      <c r="U604" s="80"/>
    </row>
    <row r="605" spans="1:21" ht="13" hidden="1" thickBot="1">
      <c r="A605" s="27" t="s">
        <v>68</v>
      </c>
      <c r="B605" s="27" t="str">
        <f>IF(ISNA(VLOOKUP(Table3[[#This Row],[NPC]],#REF!,1,FALSE)),"No","Yes")</f>
        <v>Yes</v>
      </c>
      <c r="C605" s="27" t="str">
        <f>IF(ISNA(VLOOKUP(Table3[[#This Row],[NPC]],'PROC517 Delist NPCs'!B:B,1,FALSE)),"No","Yes")</f>
        <v>No</v>
      </c>
      <c r="D6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5" s="27"/>
      <c r="F605" s="77" t="s">
        <v>96</v>
      </c>
      <c r="G605" s="78"/>
      <c r="H605" s="78"/>
      <c r="I605" s="79"/>
      <c r="J605" s="77" t="s">
        <v>97</v>
      </c>
      <c r="K605" s="79"/>
      <c r="L605" s="27" t="s">
        <v>1889</v>
      </c>
      <c r="M605" s="27" t="s">
        <v>1890</v>
      </c>
      <c r="N605" s="80"/>
      <c r="O605" s="27" t="s">
        <v>100</v>
      </c>
      <c r="P605" s="27" t="s">
        <v>1351</v>
      </c>
      <c r="Q605" s="27" t="s">
        <v>243</v>
      </c>
      <c r="R605" s="27" t="s">
        <v>1872</v>
      </c>
      <c r="S605" s="27" t="s">
        <v>390</v>
      </c>
      <c r="T605" s="27" t="s">
        <v>1891</v>
      </c>
      <c r="U605" s="80"/>
    </row>
    <row r="606" spans="1:21" ht="13" hidden="1" thickBot="1">
      <c r="A606" s="27" t="s">
        <v>68</v>
      </c>
      <c r="B606" s="27" t="str">
        <f>IF(ISNA(VLOOKUP(Table3[[#This Row],[NPC]],#REF!,1,FALSE)),"No","Yes")</f>
        <v>Yes</v>
      </c>
      <c r="C606" s="27" t="str">
        <f>IF(ISNA(VLOOKUP(Table3[[#This Row],[NPC]],'PROC517 Delist NPCs'!B:B,1,FALSE)),"No","Yes")</f>
        <v>No</v>
      </c>
      <c r="D6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6" s="27"/>
      <c r="F606" s="77" t="s">
        <v>96</v>
      </c>
      <c r="G606" s="78"/>
      <c r="H606" s="78"/>
      <c r="I606" s="79"/>
      <c r="J606" s="77" t="s">
        <v>97</v>
      </c>
      <c r="K606" s="79"/>
      <c r="L606" s="27" t="s">
        <v>1892</v>
      </c>
      <c r="M606" s="27" t="s">
        <v>1893</v>
      </c>
      <c r="N606" s="80"/>
      <c r="O606" s="27" t="s">
        <v>100</v>
      </c>
      <c r="P606" s="27" t="s">
        <v>1351</v>
      </c>
      <c r="Q606" s="27" t="s">
        <v>243</v>
      </c>
      <c r="R606" s="27" t="s">
        <v>1872</v>
      </c>
      <c r="S606" s="27" t="s">
        <v>390</v>
      </c>
      <c r="T606" s="27" t="s">
        <v>1876</v>
      </c>
      <c r="U606" s="80"/>
    </row>
    <row r="607" spans="1:21" ht="13" hidden="1" thickBot="1">
      <c r="A607" s="27" t="s">
        <v>68</v>
      </c>
      <c r="B607" s="27" t="str">
        <f>IF(ISNA(VLOOKUP(Table3[[#This Row],[NPC]],#REF!,1,FALSE)),"No","Yes")</f>
        <v>Yes</v>
      </c>
      <c r="C607" s="27" t="str">
        <f>IF(ISNA(VLOOKUP(Table3[[#This Row],[NPC]],'PROC517 Delist NPCs'!B:B,1,FALSE)),"No","Yes")</f>
        <v>No</v>
      </c>
      <c r="D6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7" s="27"/>
      <c r="F607" s="77" t="s">
        <v>96</v>
      </c>
      <c r="G607" s="78"/>
      <c r="H607" s="78"/>
      <c r="I607" s="79"/>
      <c r="J607" s="77" t="s">
        <v>97</v>
      </c>
      <c r="K607" s="79"/>
      <c r="L607" s="27" t="s">
        <v>1894</v>
      </c>
      <c r="M607" s="27" t="s">
        <v>1895</v>
      </c>
      <c r="N607" s="80"/>
      <c r="O607" s="27" t="s">
        <v>100</v>
      </c>
      <c r="P607" s="27" t="s">
        <v>1351</v>
      </c>
      <c r="Q607" s="27" t="s">
        <v>243</v>
      </c>
      <c r="R607" s="27" t="s">
        <v>1872</v>
      </c>
      <c r="S607" s="27" t="s">
        <v>390</v>
      </c>
      <c r="T607" s="27" t="s">
        <v>1896</v>
      </c>
      <c r="U607" s="80"/>
    </row>
    <row r="608" spans="1:21" ht="13" hidden="1" thickBot="1">
      <c r="A608" s="27" t="s">
        <v>68</v>
      </c>
      <c r="B608" s="27" t="str">
        <f>IF(ISNA(VLOOKUP(Table3[[#This Row],[NPC]],#REF!,1,FALSE)),"No","Yes")</f>
        <v>Yes</v>
      </c>
      <c r="C608" s="27" t="str">
        <f>IF(ISNA(VLOOKUP(Table3[[#This Row],[NPC]],'PROC517 Delist NPCs'!B:B,1,FALSE)),"No","Yes")</f>
        <v>No</v>
      </c>
      <c r="D6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8" s="27"/>
      <c r="F608" s="77" t="s">
        <v>96</v>
      </c>
      <c r="G608" s="78"/>
      <c r="H608" s="78"/>
      <c r="I608" s="79"/>
      <c r="J608" s="77" t="s">
        <v>97</v>
      </c>
      <c r="K608" s="79"/>
      <c r="L608" s="27" t="s">
        <v>1897</v>
      </c>
      <c r="M608" s="27" t="s">
        <v>1898</v>
      </c>
      <c r="N608" s="80"/>
      <c r="O608" s="27" t="s">
        <v>100</v>
      </c>
      <c r="P608" s="27" t="s">
        <v>1351</v>
      </c>
      <c r="Q608" s="27" t="s">
        <v>243</v>
      </c>
      <c r="R608" s="27" t="s">
        <v>1872</v>
      </c>
      <c r="S608" s="27" t="s">
        <v>390</v>
      </c>
      <c r="T608" s="27" t="s">
        <v>1882</v>
      </c>
      <c r="U608" s="80"/>
    </row>
    <row r="609" spans="1:21" ht="13" hidden="1" thickBot="1">
      <c r="A609" s="27" t="s">
        <v>68</v>
      </c>
      <c r="B609" s="27" t="str">
        <f>IF(ISNA(VLOOKUP(Table3[[#This Row],[NPC]],#REF!,1,FALSE)),"No","Yes")</f>
        <v>Yes</v>
      </c>
      <c r="C609" s="27" t="str">
        <f>IF(ISNA(VLOOKUP(Table3[[#This Row],[NPC]],'PROC517 Delist NPCs'!B:B,1,FALSE)),"No","Yes")</f>
        <v>No</v>
      </c>
      <c r="D6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09" s="27"/>
      <c r="F609" s="77" t="s">
        <v>96</v>
      </c>
      <c r="G609" s="78"/>
      <c r="H609" s="78"/>
      <c r="I609" s="79"/>
      <c r="J609" s="77" t="s">
        <v>97</v>
      </c>
      <c r="K609" s="79"/>
      <c r="L609" s="27" t="s">
        <v>1899</v>
      </c>
      <c r="M609" s="27" t="s">
        <v>1900</v>
      </c>
      <c r="N609" s="80"/>
      <c r="O609" s="27" t="s">
        <v>100</v>
      </c>
      <c r="P609" s="27" t="s">
        <v>1351</v>
      </c>
      <c r="Q609" s="27" t="s">
        <v>243</v>
      </c>
      <c r="R609" s="27" t="s">
        <v>1872</v>
      </c>
      <c r="S609" s="27" t="s">
        <v>390</v>
      </c>
      <c r="T609" s="27" t="s">
        <v>1885</v>
      </c>
      <c r="U609" s="80"/>
    </row>
    <row r="610" spans="1:21" ht="13" hidden="1" thickBot="1">
      <c r="A610" s="27" t="s">
        <v>68</v>
      </c>
      <c r="B610" s="27" t="str">
        <f>IF(ISNA(VLOOKUP(Table3[[#This Row],[NPC]],#REF!,1,FALSE)),"No","Yes")</f>
        <v>Yes</v>
      </c>
      <c r="C610" s="27" t="str">
        <f>IF(ISNA(VLOOKUP(Table3[[#This Row],[NPC]],'PROC517 Delist NPCs'!B:B,1,FALSE)),"No","Yes")</f>
        <v>No</v>
      </c>
      <c r="D6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0" s="27"/>
      <c r="F610" s="77" t="s">
        <v>96</v>
      </c>
      <c r="G610" s="78"/>
      <c r="H610" s="78"/>
      <c r="I610" s="79"/>
      <c r="J610" s="77" t="s">
        <v>97</v>
      </c>
      <c r="K610" s="79"/>
      <c r="L610" s="27" t="s">
        <v>1901</v>
      </c>
      <c r="M610" s="27" t="s">
        <v>1902</v>
      </c>
      <c r="N610" s="80"/>
      <c r="O610" s="27" t="s">
        <v>100</v>
      </c>
      <c r="P610" s="27" t="s">
        <v>1351</v>
      </c>
      <c r="Q610" s="27" t="s">
        <v>243</v>
      </c>
      <c r="R610" s="27" t="s">
        <v>1872</v>
      </c>
      <c r="S610" s="27" t="s">
        <v>390</v>
      </c>
      <c r="T610" s="27" t="s">
        <v>1903</v>
      </c>
      <c r="U610" s="80"/>
    </row>
    <row r="611" spans="1:21" ht="13" hidden="1" thickBot="1">
      <c r="A611" s="27" t="s">
        <v>68</v>
      </c>
      <c r="B611" s="27" t="str">
        <f>IF(ISNA(VLOOKUP(Table3[[#This Row],[NPC]],#REF!,1,FALSE)),"No","Yes")</f>
        <v>Yes</v>
      </c>
      <c r="C611" s="27" t="str">
        <f>IF(ISNA(VLOOKUP(Table3[[#This Row],[NPC]],'PROC517 Delist NPCs'!B:B,1,FALSE)),"No","Yes")</f>
        <v>No</v>
      </c>
      <c r="D6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1" s="27"/>
      <c r="F611" s="77" t="s">
        <v>96</v>
      </c>
      <c r="G611" s="78"/>
      <c r="H611" s="78"/>
      <c r="I611" s="79"/>
      <c r="J611" s="77" t="s">
        <v>97</v>
      </c>
      <c r="K611" s="79"/>
      <c r="L611" s="27" t="s">
        <v>1904</v>
      </c>
      <c r="M611" s="27" t="s">
        <v>1905</v>
      </c>
      <c r="N611" s="80"/>
      <c r="O611" s="27" t="s">
        <v>100</v>
      </c>
      <c r="P611" s="27" t="s">
        <v>1351</v>
      </c>
      <c r="Q611" s="27" t="s">
        <v>243</v>
      </c>
      <c r="R611" s="27" t="s">
        <v>1799</v>
      </c>
      <c r="S611" s="27" t="s">
        <v>154</v>
      </c>
      <c r="T611" s="27" t="s">
        <v>1906</v>
      </c>
      <c r="U611" s="80"/>
    </row>
    <row r="612" spans="1:21" ht="13" hidden="1" thickBot="1">
      <c r="A612" s="27" t="s">
        <v>68</v>
      </c>
      <c r="B612" s="27" t="str">
        <f>IF(ISNA(VLOOKUP(Table3[[#This Row],[NPC]],#REF!,1,FALSE)),"No","Yes")</f>
        <v>Yes</v>
      </c>
      <c r="C612" s="27" t="str">
        <f>IF(ISNA(VLOOKUP(Table3[[#This Row],[NPC]],'PROC517 Delist NPCs'!B:B,1,FALSE)),"No","Yes")</f>
        <v>No</v>
      </c>
      <c r="D6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2" s="27"/>
      <c r="F612" s="77" t="s">
        <v>96</v>
      </c>
      <c r="G612" s="78"/>
      <c r="H612" s="78"/>
      <c r="I612" s="79"/>
      <c r="J612" s="77" t="s">
        <v>97</v>
      </c>
      <c r="K612" s="79"/>
      <c r="L612" s="27" t="s">
        <v>1907</v>
      </c>
      <c r="M612" s="27" t="s">
        <v>1908</v>
      </c>
      <c r="N612" s="80"/>
      <c r="O612" s="27" t="s">
        <v>100</v>
      </c>
      <c r="P612" s="27" t="s">
        <v>1351</v>
      </c>
      <c r="Q612" s="27" t="s">
        <v>243</v>
      </c>
      <c r="R612" s="27" t="s">
        <v>1799</v>
      </c>
      <c r="S612" s="27" t="s">
        <v>154</v>
      </c>
      <c r="T612" s="27" t="s">
        <v>1909</v>
      </c>
      <c r="U612" s="80"/>
    </row>
    <row r="613" spans="1:21" ht="13" thickBot="1">
      <c r="A613" s="27" t="s">
        <v>69</v>
      </c>
      <c r="B613" s="27" t="str">
        <f>IF(ISNA(VLOOKUP(Table3[[#This Row],[NPC]],#REF!,1,FALSE)),"No","Yes")</f>
        <v>Yes</v>
      </c>
      <c r="C613" s="27" t="str">
        <f>IF(ISNA(VLOOKUP(Table3[[#This Row],[NPC]],'PROC517 Delist NPCs'!B:B,1,FALSE)),"No","Yes")</f>
        <v>No</v>
      </c>
      <c r="D6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3" s="27"/>
      <c r="F613" s="77" t="s">
        <v>96</v>
      </c>
      <c r="G613" s="78"/>
      <c r="H613" s="78"/>
      <c r="I613" s="79"/>
      <c r="J613" s="77" t="s">
        <v>97</v>
      </c>
      <c r="K613" s="79"/>
      <c r="L613" s="27" t="s">
        <v>1910</v>
      </c>
      <c r="M613" s="27" t="s">
        <v>1911</v>
      </c>
      <c r="N613" s="80"/>
      <c r="O613" s="27" t="s">
        <v>100</v>
      </c>
      <c r="P613" s="27" t="s">
        <v>1912</v>
      </c>
      <c r="Q613" s="27" t="s">
        <v>108</v>
      </c>
      <c r="R613" s="27" t="s">
        <v>1913</v>
      </c>
      <c r="S613" s="27" t="s">
        <v>154</v>
      </c>
      <c r="T613" s="27" t="s">
        <v>1914</v>
      </c>
      <c r="U613" s="80"/>
    </row>
    <row r="614" spans="1:21" ht="13" thickBot="1">
      <c r="A614" s="27" t="s">
        <v>69</v>
      </c>
      <c r="B614" s="27" t="str">
        <f>IF(ISNA(VLOOKUP(Table3[[#This Row],[NPC]],#REF!,1,FALSE)),"No","Yes")</f>
        <v>Yes</v>
      </c>
      <c r="C614" s="27" t="str">
        <f>IF(ISNA(VLOOKUP(Table3[[#This Row],[NPC]],'PROC517 Delist NPCs'!B:B,1,FALSE)),"No","Yes")</f>
        <v>No</v>
      </c>
      <c r="D6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4" s="27"/>
      <c r="F614" s="77" t="s">
        <v>96</v>
      </c>
      <c r="G614" s="78"/>
      <c r="H614" s="78"/>
      <c r="I614" s="79"/>
      <c r="J614" s="77" t="s">
        <v>97</v>
      </c>
      <c r="K614" s="79"/>
      <c r="L614" s="27" t="s">
        <v>1915</v>
      </c>
      <c r="M614" s="27" t="s">
        <v>1916</v>
      </c>
      <c r="N614" s="80"/>
      <c r="O614" s="27" t="s">
        <v>100</v>
      </c>
      <c r="P614" s="27" t="s">
        <v>1912</v>
      </c>
      <c r="Q614" s="27" t="s">
        <v>108</v>
      </c>
      <c r="R614" s="27" t="s">
        <v>1913</v>
      </c>
      <c r="S614" s="27" t="s">
        <v>154</v>
      </c>
      <c r="T614" s="27" t="s">
        <v>1917</v>
      </c>
      <c r="U614" s="80"/>
    </row>
    <row r="615" spans="1:21" ht="13" thickBot="1">
      <c r="A615" s="27" t="s">
        <v>69</v>
      </c>
      <c r="B615" s="27" t="str">
        <f>IF(ISNA(VLOOKUP(Table3[[#This Row],[NPC]],#REF!,1,FALSE)),"No","Yes")</f>
        <v>Yes</v>
      </c>
      <c r="C615" s="27" t="str">
        <f>IF(ISNA(VLOOKUP(Table3[[#This Row],[NPC]],'PROC517 Delist NPCs'!B:B,1,FALSE)),"No","Yes")</f>
        <v>No</v>
      </c>
      <c r="D6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5" s="27"/>
      <c r="F615" s="77" t="s">
        <v>96</v>
      </c>
      <c r="G615" s="78"/>
      <c r="H615" s="78"/>
      <c r="I615" s="79"/>
      <c r="J615" s="77" t="s">
        <v>97</v>
      </c>
      <c r="K615" s="79"/>
      <c r="L615" s="27" t="s">
        <v>1918</v>
      </c>
      <c r="M615" s="27" t="s">
        <v>1919</v>
      </c>
      <c r="N615" s="80"/>
      <c r="O615" s="27" t="s">
        <v>100</v>
      </c>
      <c r="P615" s="27" t="s">
        <v>1912</v>
      </c>
      <c r="Q615" s="27" t="s">
        <v>108</v>
      </c>
      <c r="R615" s="27" t="s">
        <v>1913</v>
      </c>
      <c r="S615" s="27" t="s">
        <v>154</v>
      </c>
      <c r="T615" s="27" t="s">
        <v>1920</v>
      </c>
      <c r="U615" s="80"/>
    </row>
    <row r="616" spans="1:21" ht="13" thickBot="1">
      <c r="A616" s="27" t="s">
        <v>69</v>
      </c>
      <c r="B616" s="27" t="str">
        <f>IF(ISNA(VLOOKUP(Table3[[#This Row],[NPC]],#REF!,1,FALSE)),"No","Yes")</f>
        <v>Yes</v>
      </c>
      <c r="C616" s="27" t="str">
        <f>IF(ISNA(VLOOKUP(Table3[[#This Row],[NPC]],'PROC517 Delist NPCs'!B:B,1,FALSE)),"No","Yes")</f>
        <v>No</v>
      </c>
      <c r="D6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6" s="27"/>
      <c r="F616" s="77" t="s">
        <v>96</v>
      </c>
      <c r="G616" s="78"/>
      <c r="H616" s="78"/>
      <c r="I616" s="79"/>
      <c r="J616" s="77" t="s">
        <v>97</v>
      </c>
      <c r="K616" s="79"/>
      <c r="L616" s="27" t="s">
        <v>1921</v>
      </c>
      <c r="M616" s="27" t="s">
        <v>1922</v>
      </c>
      <c r="N616" s="80"/>
      <c r="O616" s="27" t="s">
        <v>100</v>
      </c>
      <c r="P616" s="27" t="s">
        <v>113</v>
      </c>
      <c r="Q616" s="27" t="s">
        <v>132</v>
      </c>
      <c r="R616" s="27" t="s">
        <v>609</v>
      </c>
      <c r="S616" s="27" t="s">
        <v>154</v>
      </c>
      <c r="T616" s="27" t="s">
        <v>1923</v>
      </c>
      <c r="U616" s="80"/>
    </row>
    <row r="617" spans="1:21" ht="13" thickBot="1">
      <c r="A617" s="27" t="s">
        <v>69</v>
      </c>
      <c r="B617" s="27" t="str">
        <f>IF(ISNA(VLOOKUP(Table3[[#This Row],[NPC]],#REF!,1,FALSE)),"No","Yes")</f>
        <v>Yes</v>
      </c>
      <c r="C617" s="27" t="str">
        <f>IF(ISNA(VLOOKUP(Table3[[#This Row],[NPC]],'PROC517 Delist NPCs'!B:B,1,FALSE)),"No","Yes")</f>
        <v>No</v>
      </c>
      <c r="D6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7" s="27"/>
      <c r="F617" s="77" t="s">
        <v>96</v>
      </c>
      <c r="G617" s="78"/>
      <c r="H617" s="78"/>
      <c r="I617" s="79"/>
      <c r="J617" s="77" t="s">
        <v>97</v>
      </c>
      <c r="K617" s="79"/>
      <c r="L617" s="27" t="s">
        <v>1924</v>
      </c>
      <c r="M617" s="27" t="s">
        <v>1925</v>
      </c>
      <c r="N617" s="80"/>
      <c r="O617" s="27" t="s">
        <v>100</v>
      </c>
      <c r="P617" s="27" t="s">
        <v>252</v>
      </c>
      <c r="Q617" s="27" t="s">
        <v>108</v>
      </c>
      <c r="R617" s="27" t="s">
        <v>270</v>
      </c>
      <c r="S617" s="27" t="s">
        <v>245</v>
      </c>
      <c r="T617" s="27" t="s">
        <v>1926</v>
      </c>
      <c r="U617" s="80"/>
    </row>
    <row r="618" spans="1:21" ht="13" thickBot="1">
      <c r="A618" s="27" t="s">
        <v>69</v>
      </c>
      <c r="B618" s="27" t="str">
        <f>IF(ISNA(VLOOKUP(Table3[[#This Row],[NPC]],#REF!,1,FALSE)),"No","Yes")</f>
        <v>Yes</v>
      </c>
      <c r="C618" s="27" t="str">
        <f>IF(ISNA(VLOOKUP(Table3[[#This Row],[NPC]],'PROC517 Delist NPCs'!B:B,1,FALSE)),"No","Yes")</f>
        <v>No</v>
      </c>
      <c r="D6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8" s="27"/>
      <c r="F618" s="77" t="s">
        <v>96</v>
      </c>
      <c r="G618" s="78"/>
      <c r="H618" s="78"/>
      <c r="I618" s="79"/>
      <c r="J618" s="77" t="s">
        <v>97</v>
      </c>
      <c r="K618" s="79"/>
      <c r="L618" s="27" t="s">
        <v>1927</v>
      </c>
      <c r="M618" s="27" t="s">
        <v>1928</v>
      </c>
      <c r="N618" s="80"/>
      <c r="O618" s="27" t="s">
        <v>100</v>
      </c>
      <c r="P618" s="27" t="s">
        <v>252</v>
      </c>
      <c r="Q618" s="27" t="s">
        <v>108</v>
      </c>
      <c r="R618" s="27" t="s">
        <v>1929</v>
      </c>
      <c r="S618" s="27" t="s">
        <v>154</v>
      </c>
      <c r="T618" s="27" t="s">
        <v>1930</v>
      </c>
      <c r="U618" s="80"/>
    </row>
    <row r="619" spans="1:21" ht="13" thickBot="1">
      <c r="A619" s="27" t="s">
        <v>69</v>
      </c>
      <c r="B619" s="27" t="str">
        <f>IF(ISNA(VLOOKUP(Table3[[#This Row],[NPC]],#REF!,1,FALSE)),"No","Yes")</f>
        <v>Yes</v>
      </c>
      <c r="C619" s="27" t="str">
        <f>IF(ISNA(VLOOKUP(Table3[[#This Row],[NPC]],'PROC517 Delist NPCs'!B:B,1,FALSE)),"No","Yes")</f>
        <v>No</v>
      </c>
      <c r="D6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19" s="27"/>
      <c r="F619" s="77" t="s">
        <v>96</v>
      </c>
      <c r="G619" s="78"/>
      <c r="H619" s="78"/>
      <c r="I619" s="79"/>
      <c r="J619" s="77" t="s">
        <v>97</v>
      </c>
      <c r="K619" s="79"/>
      <c r="L619" s="27" t="s">
        <v>1931</v>
      </c>
      <c r="M619" s="27" t="s">
        <v>1932</v>
      </c>
      <c r="N619" s="80"/>
      <c r="O619" s="27" t="s">
        <v>100</v>
      </c>
      <c r="P619" s="27" t="s">
        <v>113</v>
      </c>
      <c r="Q619" s="27" t="s">
        <v>132</v>
      </c>
      <c r="R619" s="27" t="s">
        <v>1006</v>
      </c>
      <c r="S619" s="27" t="s">
        <v>154</v>
      </c>
      <c r="T619" s="27" t="s">
        <v>1933</v>
      </c>
      <c r="U619" s="80"/>
    </row>
    <row r="620" spans="1:21" ht="13" hidden="1" thickBot="1">
      <c r="A620" s="27" t="s">
        <v>68</v>
      </c>
      <c r="B620" s="27" t="str">
        <f>IF(ISNA(VLOOKUP(Table3[[#This Row],[NPC]],#REF!,1,FALSE)),"No","Yes")</f>
        <v>Yes</v>
      </c>
      <c r="C620" s="27" t="str">
        <f>IF(ISNA(VLOOKUP(Table3[[#This Row],[NPC]],'PROC517 Delist NPCs'!B:B,1,FALSE)),"No","Yes")</f>
        <v>No</v>
      </c>
      <c r="D6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0" s="27"/>
      <c r="F620" s="77" t="s">
        <v>96</v>
      </c>
      <c r="G620" s="78"/>
      <c r="H620" s="78"/>
      <c r="I620" s="79"/>
      <c r="J620" s="77" t="s">
        <v>97</v>
      </c>
      <c r="K620" s="79"/>
      <c r="L620" s="27" t="s">
        <v>1934</v>
      </c>
      <c r="M620" s="27" t="s">
        <v>1935</v>
      </c>
      <c r="N620" s="80"/>
      <c r="O620" s="27" t="s">
        <v>100</v>
      </c>
      <c r="P620" s="27" t="s">
        <v>113</v>
      </c>
      <c r="Q620" s="27" t="s">
        <v>132</v>
      </c>
      <c r="R620" s="27" t="s">
        <v>450</v>
      </c>
      <c r="S620" s="27" t="s">
        <v>154</v>
      </c>
      <c r="T620" s="27" t="s">
        <v>1936</v>
      </c>
      <c r="U620" s="80"/>
    </row>
    <row r="621" spans="1:21" ht="13" hidden="1" thickBot="1">
      <c r="A621" s="27" t="s">
        <v>68</v>
      </c>
      <c r="B621" s="27" t="str">
        <f>IF(ISNA(VLOOKUP(Table3[[#This Row],[NPC]],#REF!,1,FALSE)),"No","Yes")</f>
        <v>Yes</v>
      </c>
      <c r="C621" s="27" t="str">
        <f>IF(ISNA(VLOOKUP(Table3[[#This Row],[NPC]],'PROC517 Delist NPCs'!B:B,1,FALSE)),"No","Yes")</f>
        <v>No</v>
      </c>
      <c r="D6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1" s="27"/>
      <c r="F621" s="77" t="s">
        <v>96</v>
      </c>
      <c r="G621" s="78"/>
      <c r="H621" s="78"/>
      <c r="I621" s="79"/>
      <c r="J621" s="77" t="s">
        <v>97</v>
      </c>
      <c r="K621" s="79"/>
      <c r="L621" s="27" t="s">
        <v>1937</v>
      </c>
      <c r="M621" s="27" t="s">
        <v>1938</v>
      </c>
      <c r="N621" s="80"/>
      <c r="O621" s="27" t="s">
        <v>100</v>
      </c>
      <c r="P621" s="27" t="s">
        <v>252</v>
      </c>
      <c r="Q621" s="27" t="s">
        <v>108</v>
      </c>
      <c r="R621" s="27" t="s">
        <v>1929</v>
      </c>
      <c r="S621" s="27" t="s">
        <v>154</v>
      </c>
      <c r="T621" s="27" t="s">
        <v>1939</v>
      </c>
      <c r="U621" s="80"/>
    </row>
    <row r="622" spans="1:21" ht="13" thickBot="1">
      <c r="A622" s="27" t="s">
        <v>69</v>
      </c>
      <c r="B622" s="27" t="str">
        <f>IF(ISNA(VLOOKUP(Table3[[#This Row],[NPC]],#REF!,1,FALSE)),"No","Yes")</f>
        <v>Yes</v>
      </c>
      <c r="C622" s="27" t="str">
        <f>IF(ISNA(VLOOKUP(Table3[[#This Row],[NPC]],'PROC517 Delist NPCs'!B:B,1,FALSE)),"No","Yes")</f>
        <v>No</v>
      </c>
      <c r="D6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2" s="27"/>
      <c r="F622" s="77" t="s">
        <v>96</v>
      </c>
      <c r="G622" s="78"/>
      <c r="H622" s="78"/>
      <c r="I622" s="79"/>
      <c r="J622" s="77" t="s">
        <v>97</v>
      </c>
      <c r="K622" s="79"/>
      <c r="L622" s="27" t="s">
        <v>1940</v>
      </c>
      <c r="M622" s="27" t="s">
        <v>1941</v>
      </c>
      <c r="N622" s="80"/>
      <c r="O622" s="27" t="s">
        <v>100</v>
      </c>
      <c r="P622" s="27" t="s">
        <v>252</v>
      </c>
      <c r="Q622" s="27" t="s">
        <v>108</v>
      </c>
      <c r="R622" s="27" t="s">
        <v>1929</v>
      </c>
      <c r="S622" s="27" t="s">
        <v>154</v>
      </c>
      <c r="T622" s="27" t="s">
        <v>1942</v>
      </c>
      <c r="U622" s="80"/>
    </row>
    <row r="623" spans="1:21" ht="13" hidden="1" thickBot="1">
      <c r="A623" s="27" t="s">
        <v>68</v>
      </c>
      <c r="B623" s="27" t="str">
        <f>IF(ISNA(VLOOKUP(Table3[[#This Row],[NPC]],#REF!,1,FALSE)),"No","Yes")</f>
        <v>Yes</v>
      </c>
      <c r="C623" s="27" t="str">
        <f>IF(ISNA(VLOOKUP(Table3[[#This Row],[NPC]],'PROC517 Delist NPCs'!B:B,1,FALSE)),"No","Yes")</f>
        <v>No</v>
      </c>
      <c r="D6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3" s="27"/>
      <c r="F623" s="77" t="s">
        <v>96</v>
      </c>
      <c r="G623" s="78"/>
      <c r="H623" s="78"/>
      <c r="I623" s="79"/>
      <c r="J623" s="77" t="s">
        <v>97</v>
      </c>
      <c r="K623" s="79"/>
      <c r="L623" s="27" t="s">
        <v>1943</v>
      </c>
      <c r="M623" s="27" t="s">
        <v>1944</v>
      </c>
      <c r="N623" s="80"/>
      <c r="O623" s="27" t="s">
        <v>100</v>
      </c>
      <c r="P623" s="27" t="s">
        <v>113</v>
      </c>
      <c r="Q623" s="27" t="s">
        <v>132</v>
      </c>
      <c r="R623" s="27" t="s">
        <v>450</v>
      </c>
      <c r="S623" s="27" t="s">
        <v>154</v>
      </c>
      <c r="T623" s="27" t="s">
        <v>1936</v>
      </c>
      <c r="U623" s="80"/>
    </row>
    <row r="624" spans="1:21" ht="13" thickBot="1">
      <c r="A624" s="27" t="s">
        <v>69</v>
      </c>
      <c r="B624" s="27" t="str">
        <f>IF(ISNA(VLOOKUP(Table3[[#This Row],[NPC]],#REF!,1,FALSE)),"No","Yes")</f>
        <v>Yes</v>
      </c>
      <c r="C624" s="27" t="str">
        <f>IF(ISNA(VLOOKUP(Table3[[#This Row],[NPC]],'PROC517 Delist NPCs'!B:B,1,FALSE)),"No","Yes")</f>
        <v>No</v>
      </c>
      <c r="D6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4" s="27"/>
      <c r="F624" s="77" t="s">
        <v>96</v>
      </c>
      <c r="G624" s="78"/>
      <c r="H624" s="78"/>
      <c r="I624" s="79"/>
      <c r="J624" s="77" t="s">
        <v>97</v>
      </c>
      <c r="K624" s="79"/>
      <c r="L624" s="27" t="s">
        <v>1945</v>
      </c>
      <c r="M624" s="27" t="s">
        <v>1946</v>
      </c>
      <c r="N624" s="80"/>
      <c r="O624" s="27" t="s">
        <v>100</v>
      </c>
      <c r="P624" s="27" t="s">
        <v>252</v>
      </c>
      <c r="Q624" s="27" t="s">
        <v>108</v>
      </c>
      <c r="R624" s="27" t="s">
        <v>1929</v>
      </c>
      <c r="S624" s="27" t="s">
        <v>154</v>
      </c>
      <c r="T624" s="27" t="s">
        <v>1947</v>
      </c>
      <c r="U624" s="80"/>
    </row>
    <row r="625" spans="1:21" ht="13" thickBot="1">
      <c r="A625" s="27" t="s">
        <v>69</v>
      </c>
      <c r="B625" s="27" t="str">
        <f>IF(ISNA(VLOOKUP(Table3[[#This Row],[NPC]],#REF!,1,FALSE)),"No","Yes")</f>
        <v>Yes</v>
      </c>
      <c r="C625" s="27" t="str">
        <f>IF(ISNA(VLOOKUP(Table3[[#This Row],[NPC]],'PROC517 Delist NPCs'!B:B,1,FALSE)),"No","Yes")</f>
        <v>No</v>
      </c>
      <c r="D6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5" s="27"/>
      <c r="F625" s="77" t="s">
        <v>96</v>
      </c>
      <c r="G625" s="78"/>
      <c r="H625" s="78"/>
      <c r="I625" s="79"/>
      <c r="J625" s="77" t="s">
        <v>97</v>
      </c>
      <c r="K625" s="79"/>
      <c r="L625" s="27" t="s">
        <v>1948</v>
      </c>
      <c r="M625" s="27" t="s">
        <v>1949</v>
      </c>
      <c r="N625" s="80"/>
      <c r="O625" s="27" t="s">
        <v>100</v>
      </c>
      <c r="P625" s="27" t="s">
        <v>252</v>
      </c>
      <c r="Q625" s="27" t="s">
        <v>108</v>
      </c>
      <c r="R625" s="27" t="s">
        <v>1929</v>
      </c>
      <c r="S625" s="27" t="s">
        <v>154</v>
      </c>
      <c r="T625" s="27" t="s">
        <v>1950</v>
      </c>
      <c r="U625" s="80"/>
    </row>
    <row r="626" spans="1:21" ht="13" thickBot="1">
      <c r="A626" s="27" t="s">
        <v>69</v>
      </c>
      <c r="B626" s="27" t="str">
        <f>IF(ISNA(VLOOKUP(Table3[[#This Row],[NPC]],#REF!,1,FALSE)),"No","Yes")</f>
        <v>Yes</v>
      </c>
      <c r="C626" s="27" t="str">
        <f>IF(ISNA(VLOOKUP(Table3[[#This Row],[NPC]],'PROC517 Delist NPCs'!B:B,1,FALSE)),"No","Yes")</f>
        <v>No</v>
      </c>
      <c r="D6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6" s="27"/>
      <c r="F626" s="77" t="s">
        <v>96</v>
      </c>
      <c r="G626" s="78"/>
      <c r="H626" s="78"/>
      <c r="I626" s="79"/>
      <c r="J626" s="77" t="s">
        <v>97</v>
      </c>
      <c r="K626" s="79"/>
      <c r="L626" s="27" t="s">
        <v>1951</v>
      </c>
      <c r="M626" s="27" t="s">
        <v>1952</v>
      </c>
      <c r="N626" s="80"/>
      <c r="O626" s="27" t="s">
        <v>100</v>
      </c>
      <c r="P626" s="27" t="s">
        <v>252</v>
      </c>
      <c r="Q626" s="27" t="s">
        <v>108</v>
      </c>
      <c r="R626" s="27" t="s">
        <v>1929</v>
      </c>
      <c r="S626" s="27" t="s">
        <v>154</v>
      </c>
      <c r="T626" s="27" t="s">
        <v>1953</v>
      </c>
      <c r="U626" s="80"/>
    </row>
    <row r="627" spans="1:21" ht="13" hidden="1" thickBot="1">
      <c r="A627" s="27" t="s">
        <v>68</v>
      </c>
      <c r="B627" s="27" t="str">
        <f>IF(ISNA(VLOOKUP(Table3[[#This Row],[NPC]],#REF!,1,FALSE)),"No","Yes")</f>
        <v>Yes</v>
      </c>
      <c r="C627" s="27" t="str">
        <f>IF(ISNA(VLOOKUP(Table3[[#This Row],[NPC]],'PROC517 Delist NPCs'!B:B,1,FALSE)),"No","Yes")</f>
        <v>No</v>
      </c>
      <c r="D6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7" s="27"/>
      <c r="F627" s="77" t="s">
        <v>96</v>
      </c>
      <c r="G627" s="78"/>
      <c r="H627" s="78"/>
      <c r="I627" s="79"/>
      <c r="J627" s="77" t="s">
        <v>97</v>
      </c>
      <c r="K627" s="79"/>
      <c r="L627" s="27" t="s">
        <v>1954</v>
      </c>
      <c r="M627" s="27" t="s">
        <v>1955</v>
      </c>
      <c r="N627" s="80"/>
      <c r="O627" s="27" t="s">
        <v>100</v>
      </c>
      <c r="P627" s="27" t="s">
        <v>1213</v>
      </c>
      <c r="Q627" s="27" t="s">
        <v>108</v>
      </c>
      <c r="R627" s="27" t="s">
        <v>1237</v>
      </c>
      <c r="S627" s="27" t="s">
        <v>574</v>
      </c>
      <c r="T627" s="27" t="s">
        <v>1956</v>
      </c>
      <c r="U627" s="80"/>
    </row>
    <row r="628" spans="1:21" ht="13" hidden="1" thickBot="1">
      <c r="A628" s="27" t="s">
        <v>68</v>
      </c>
      <c r="B628" s="27" t="str">
        <f>IF(ISNA(VLOOKUP(Table3[[#This Row],[NPC]],#REF!,1,FALSE)),"No","Yes")</f>
        <v>Yes</v>
      </c>
      <c r="C628" s="27" t="str">
        <f>IF(ISNA(VLOOKUP(Table3[[#This Row],[NPC]],'PROC517 Delist NPCs'!B:B,1,FALSE)),"No","Yes")</f>
        <v>No</v>
      </c>
      <c r="D6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8" s="27"/>
      <c r="F628" s="77" t="s">
        <v>96</v>
      </c>
      <c r="G628" s="78"/>
      <c r="H628" s="78"/>
      <c r="I628" s="79"/>
      <c r="J628" s="77" t="s">
        <v>97</v>
      </c>
      <c r="K628" s="79"/>
      <c r="L628" s="27" t="s">
        <v>1957</v>
      </c>
      <c r="M628" s="27" t="s">
        <v>1958</v>
      </c>
      <c r="N628" s="80"/>
      <c r="O628" s="27" t="s">
        <v>100</v>
      </c>
      <c r="P628" s="27" t="s">
        <v>113</v>
      </c>
      <c r="Q628" s="27" t="s">
        <v>132</v>
      </c>
      <c r="R628" s="27" t="s">
        <v>450</v>
      </c>
      <c r="S628" s="27" t="s">
        <v>154</v>
      </c>
      <c r="T628" s="27" t="s">
        <v>1936</v>
      </c>
      <c r="U628" s="80"/>
    </row>
    <row r="629" spans="1:21" ht="13" thickBot="1">
      <c r="A629" s="27" t="s">
        <v>69</v>
      </c>
      <c r="B629" s="27" t="str">
        <f>IF(ISNA(VLOOKUP(Table3[[#This Row],[NPC]],#REF!,1,FALSE)),"No","Yes")</f>
        <v>Yes</v>
      </c>
      <c r="C629" s="27" t="str">
        <f>IF(ISNA(VLOOKUP(Table3[[#This Row],[NPC]],'PROC517 Delist NPCs'!B:B,1,FALSE)),"No","Yes")</f>
        <v>No</v>
      </c>
      <c r="D6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29" s="27"/>
      <c r="F629" s="77" t="s">
        <v>96</v>
      </c>
      <c r="G629" s="78"/>
      <c r="H629" s="78"/>
      <c r="I629" s="79"/>
      <c r="J629" s="77" t="s">
        <v>97</v>
      </c>
      <c r="K629" s="79"/>
      <c r="L629" s="27" t="s">
        <v>1959</v>
      </c>
      <c r="M629" s="27" t="s">
        <v>1960</v>
      </c>
      <c r="N629" s="80"/>
      <c r="O629" s="27" t="s">
        <v>100</v>
      </c>
      <c r="P629" s="27" t="s">
        <v>1213</v>
      </c>
      <c r="Q629" s="27" t="s">
        <v>108</v>
      </c>
      <c r="R629" s="27" t="s">
        <v>1237</v>
      </c>
      <c r="S629" s="27" t="s">
        <v>574</v>
      </c>
      <c r="T629" s="27" t="s">
        <v>1961</v>
      </c>
      <c r="U629" s="80"/>
    </row>
    <row r="630" spans="1:21" ht="13" thickBot="1">
      <c r="A630" s="27" t="s">
        <v>69</v>
      </c>
      <c r="B630" s="27" t="str">
        <f>IF(ISNA(VLOOKUP(Table3[[#This Row],[NPC]],#REF!,1,FALSE)),"No","Yes")</f>
        <v>Yes</v>
      </c>
      <c r="C630" s="27" t="str">
        <f>IF(ISNA(VLOOKUP(Table3[[#This Row],[NPC]],'PROC517 Delist NPCs'!B:B,1,FALSE)),"No","Yes")</f>
        <v>No</v>
      </c>
      <c r="D6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0" s="27"/>
      <c r="F630" s="77" t="s">
        <v>96</v>
      </c>
      <c r="G630" s="78"/>
      <c r="H630" s="78"/>
      <c r="I630" s="79"/>
      <c r="J630" s="77" t="s">
        <v>97</v>
      </c>
      <c r="K630" s="79"/>
      <c r="L630" s="27" t="s">
        <v>1962</v>
      </c>
      <c r="M630" s="27" t="s">
        <v>1963</v>
      </c>
      <c r="N630" s="80"/>
      <c r="O630" s="27" t="s">
        <v>100</v>
      </c>
      <c r="P630" s="27" t="s">
        <v>252</v>
      </c>
      <c r="Q630" s="27" t="s">
        <v>108</v>
      </c>
      <c r="R630" s="27" t="s">
        <v>1964</v>
      </c>
      <c r="S630" s="27" t="s">
        <v>154</v>
      </c>
      <c r="T630" s="27" t="s">
        <v>1965</v>
      </c>
      <c r="U630" s="80"/>
    </row>
    <row r="631" spans="1:21" ht="13" thickBot="1">
      <c r="A631" s="27" t="s">
        <v>69</v>
      </c>
      <c r="B631" s="27" t="str">
        <f>IF(ISNA(VLOOKUP(Table3[[#This Row],[NPC]],#REF!,1,FALSE)),"No","Yes")</f>
        <v>Yes</v>
      </c>
      <c r="C631" s="27" t="str">
        <f>IF(ISNA(VLOOKUP(Table3[[#This Row],[NPC]],'PROC517 Delist NPCs'!B:B,1,FALSE)),"No","Yes")</f>
        <v>No</v>
      </c>
      <c r="D6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1" s="27"/>
      <c r="F631" s="77" t="s">
        <v>96</v>
      </c>
      <c r="G631" s="78"/>
      <c r="H631" s="78"/>
      <c r="I631" s="79"/>
      <c r="J631" s="77" t="s">
        <v>97</v>
      </c>
      <c r="K631" s="79"/>
      <c r="L631" s="27" t="s">
        <v>1966</v>
      </c>
      <c r="M631" s="27" t="s">
        <v>1967</v>
      </c>
      <c r="N631" s="80"/>
      <c r="O631" s="27" t="s">
        <v>100</v>
      </c>
      <c r="P631" s="27" t="s">
        <v>252</v>
      </c>
      <c r="Q631" s="27" t="s">
        <v>108</v>
      </c>
      <c r="R631" s="27" t="s">
        <v>1964</v>
      </c>
      <c r="S631" s="27" t="s">
        <v>154</v>
      </c>
      <c r="T631" s="27" t="s">
        <v>1968</v>
      </c>
      <c r="U631" s="80"/>
    </row>
    <row r="632" spans="1:21" ht="13" hidden="1" thickBot="1">
      <c r="A632" s="27" t="s">
        <v>68</v>
      </c>
      <c r="B632" s="27" t="str">
        <f>IF(ISNA(VLOOKUP(Table3[[#This Row],[NPC]],#REF!,1,FALSE)),"No","Yes")</f>
        <v>Yes</v>
      </c>
      <c r="C632" s="27" t="str">
        <f>IF(ISNA(VLOOKUP(Table3[[#This Row],[NPC]],'PROC517 Delist NPCs'!B:B,1,FALSE)),"No","Yes")</f>
        <v>No</v>
      </c>
      <c r="D6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2" s="27"/>
      <c r="F632" s="77" t="s">
        <v>96</v>
      </c>
      <c r="G632" s="78"/>
      <c r="H632" s="78"/>
      <c r="I632" s="79"/>
      <c r="J632" s="77" t="s">
        <v>97</v>
      </c>
      <c r="K632" s="79"/>
      <c r="L632" s="27" t="s">
        <v>1969</v>
      </c>
      <c r="M632" s="27" t="s">
        <v>1970</v>
      </c>
      <c r="N632" s="80"/>
      <c r="O632" s="27" t="s">
        <v>100</v>
      </c>
      <c r="P632" s="27" t="s">
        <v>113</v>
      </c>
      <c r="Q632" s="27" t="s">
        <v>132</v>
      </c>
      <c r="R632" s="27" t="s">
        <v>450</v>
      </c>
      <c r="S632" s="27" t="s">
        <v>154</v>
      </c>
      <c r="T632" s="27" t="s">
        <v>1971</v>
      </c>
      <c r="U632" s="80"/>
    </row>
    <row r="633" spans="1:21" ht="13" thickBot="1">
      <c r="A633" s="27" t="s">
        <v>69</v>
      </c>
      <c r="B633" s="27" t="str">
        <f>IF(ISNA(VLOOKUP(Table3[[#This Row],[NPC]],#REF!,1,FALSE)),"No","Yes")</f>
        <v>Yes</v>
      </c>
      <c r="C633" s="27" t="str">
        <f>IF(ISNA(VLOOKUP(Table3[[#This Row],[NPC]],'PROC517 Delist NPCs'!B:B,1,FALSE)),"No","Yes")</f>
        <v>No</v>
      </c>
      <c r="D6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3" s="27"/>
      <c r="F633" s="77" t="s">
        <v>96</v>
      </c>
      <c r="G633" s="78"/>
      <c r="H633" s="78"/>
      <c r="I633" s="79"/>
      <c r="J633" s="77" t="s">
        <v>97</v>
      </c>
      <c r="K633" s="79"/>
      <c r="L633" s="27" t="s">
        <v>1972</v>
      </c>
      <c r="M633" s="27" t="s">
        <v>1973</v>
      </c>
      <c r="N633" s="80"/>
      <c r="O633" s="27" t="s">
        <v>100</v>
      </c>
      <c r="P633" s="27" t="s">
        <v>252</v>
      </c>
      <c r="Q633" s="27" t="s">
        <v>108</v>
      </c>
      <c r="R633" s="27" t="s">
        <v>1964</v>
      </c>
      <c r="S633" s="27" t="s">
        <v>154</v>
      </c>
      <c r="T633" s="27" t="s">
        <v>1974</v>
      </c>
      <c r="U633" s="80"/>
    </row>
    <row r="634" spans="1:21" ht="13" hidden="1" thickBot="1">
      <c r="A634" s="27" t="s">
        <v>68</v>
      </c>
      <c r="B634" s="27" t="str">
        <f>IF(ISNA(VLOOKUP(Table3[[#This Row],[NPC]],#REF!,1,FALSE)),"No","Yes")</f>
        <v>Yes</v>
      </c>
      <c r="C634" s="27" t="str">
        <f>IF(ISNA(VLOOKUP(Table3[[#This Row],[NPC]],'PROC517 Delist NPCs'!B:B,1,FALSE)),"No","Yes")</f>
        <v>No</v>
      </c>
      <c r="D6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4" s="27"/>
      <c r="F634" s="77" t="s">
        <v>96</v>
      </c>
      <c r="G634" s="78"/>
      <c r="H634" s="78"/>
      <c r="I634" s="79"/>
      <c r="J634" s="77" t="s">
        <v>97</v>
      </c>
      <c r="K634" s="79"/>
      <c r="L634" s="27" t="s">
        <v>1975</v>
      </c>
      <c r="M634" s="27" t="s">
        <v>1976</v>
      </c>
      <c r="N634" s="80"/>
      <c r="O634" s="27" t="s">
        <v>100</v>
      </c>
      <c r="P634" s="27" t="s">
        <v>113</v>
      </c>
      <c r="Q634" s="27" t="s">
        <v>132</v>
      </c>
      <c r="R634" s="27" t="s">
        <v>450</v>
      </c>
      <c r="S634" s="27" t="s">
        <v>154</v>
      </c>
      <c r="T634" s="27" t="s">
        <v>1971</v>
      </c>
      <c r="U634" s="80"/>
    </row>
    <row r="635" spans="1:21" ht="13" thickBot="1">
      <c r="A635" s="27" t="s">
        <v>69</v>
      </c>
      <c r="B635" s="27" t="str">
        <f>IF(ISNA(VLOOKUP(Table3[[#This Row],[NPC]],#REF!,1,FALSE)),"No","Yes")</f>
        <v>Yes</v>
      </c>
      <c r="C635" s="27" t="str">
        <f>IF(ISNA(VLOOKUP(Table3[[#This Row],[NPC]],'PROC517 Delist NPCs'!B:B,1,FALSE)),"No","Yes")</f>
        <v>No</v>
      </c>
      <c r="D6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5" s="27"/>
      <c r="F635" s="77" t="s">
        <v>96</v>
      </c>
      <c r="G635" s="78"/>
      <c r="H635" s="78"/>
      <c r="I635" s="79"/>
      <c r="J635" s="77" t="s">
        <v>97</v>
      </c>
      <c r="K635" s="79"/>
      <c r="L635" s="27" t="s">
        <v>1977</v>
      </c>
      <c r="M635" s="27" t="s">
        <v>1978</v>
      </c>
      <c r="N635" s="80"/>
      <c r="O635" s="27" t="s">
        <v>100</v>
      </c>
      <c r="P635" s="27" t="s">
        <v>252</v>
      </c>
      <c r="Q635" s="27" t="s">
        <v>108</v>
      </c>
      <c r="R635" s="27" t="s">
        <v>1964</v>
      </c>
      <c r="S635" s="27" t="s">
        <v>154</v>
      </c>
      <c r="T635" s="27" t="s">
        <v>1979</v>
      </c>
      <c r="U635" s="80"/>
    </row>
    <row r="636" spans="1:21" ht="13" hidden="1" thickBot="1">
      <c r="A636" s="27" t="s">
        <v>68</v>
      </c>
      <c r="B636" s="27" t="str">
        <f>IF(ISNA(VLOOKUP(Table3[[#This Row],[NPC]],#REF!,1,FALSE)),"No","Yes")</f>
        <v>Yes</v>
      </c>
      <c r="C636" s="27" t="str">
        <f>IF(ISNA(VLOOKUP(Table3[[#This Row],[NPC]],'PROC517 Delist NPCs'!B:B,1,FALSE)),"No","Yes")</f>
        <v>No</v>
      </c>
      <c r="D6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6" s="27"/>
      <c r="F636" s="77" t="s">
        <v>96</v>
      </c>
      <c r="G636" s="78"/>
      <c r="H636" s="78"/>
      <c r="I636" s="79"/>
      <c r="J636" s="77" t="s">
        <v>97</v>
      </c>
      <c r="K636" s="79"/>
      <c r="L636" s="27" t="s">
        <v>1980</v>
      </c>
      <c r="M636" s="27" t="s">
        <v>1981</v>
      </c>
      <c r="N636" s="80"/>
      <c r="O636" s="27" t="s">
        <v>100</v>
      </c>
      <c r="P636" s="27" t="s">
        <v>113</v>
      </c>
      <c r="Q636" s="27" t="s">
        <v>132</v>
      </c>
      <c r="R636" s="27" t="s">
        <v>450</v>
      </c>
      <c r="S636" s="27" t="s">
        <v>154</v>
      </c>
      <c r="T636" s="27" t="s">
        <v>1971</v>
      </c>
      <c r="U636" s="80"/>
    </row>
    <row r="637" spans="1:21" ht="13" thickBot="1">
      <c r="A637" s="27" t="s">
        <v>69</v>
      </c>
      <c r="B637" s="27" t="str">
        <f>IF(ISNA(VLOOKUP(Table3[[#This Row],[NPC]],#REF!,1,FALSE)),"No","Yes")</f>
        <v>Yes</v>
      </c>
      <c r="C637" s="27" t="str">
        <f>IF(ISNA(VLOOKUP(Table3[[#This Row],[NPC]],'PROC517 Delist NPCs'!B:B,1,FALSE)),"No","Yes")</f>
        <v>No</v>
      </c>
      <c r="D6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7" s="27"/>
      <c r="F637" s="77" t="s">
        <v>96</v>
      </c>
      <c r="G637" s="78"/>
      <c r="H637" s="78"/>
      <c r="I637" s="79"/>
      <c r="J637" s="77" t="s">
        <v>97</v>
      </c>
      <c r="K637" s="79"/>
      <c r="L637" s="27" t="s">
        <v>1982</v>
      </c>
      <c r="M637" s="27" t="s">
        <v>1983</v>
      </c>
      <c r="N637" s="80"/>
      <c r="O637" s="27" t="s">
        <v>100</v>
      </c>
      <c r="P637" s="27" t="s">
        <v>252</v>
      </c>
      <c r="Q637" s="27" t="s">
        <v>108</v>
      </c>
      <c r="R637" s="27" t="s">
        <v>1964</v>
      </c>
      <c r="S637" s="27" t="s">
        <v>154</v>
      </c>
      <c r="T637" s="27" t="s">
        <v>1984</v>
      </c>
      <c r="U637" s="80"/>
    </row>
    <row r="638" spans="1:21" ht="13" thickBot="1">
      <c r="A638" s="27" t="s">
        <v>69</v>
      </c>
      <c r="B638" s="27" t="str">
        <f>IF(ISNA(VLOOKUP(Table3[[#This Row],[NPC]],#REF!,1,FALSE)),"No","Yes")</f>
        <v>Yes</v>
      </c>
      <c r="C638" s="27" t="str">
        <f>IF(ISNA(VLOOKUP(Table3[[#This Row],[NPC]],'PROC517 Delist NPCs'!B:B,1,FALSE)),"No","Yes")</f>
        <v>No</v>
      </c>
      <c r="D6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8" s="27"/>
      <c r="F638" s="77" t="s">
        <v>96</v>
      </c>
      <c r="G638" s="78"/>
      <c r="H638" s="78"/>
      <c r="I638" s="79"/>
      <c r="J638" s="77" t="s">
        <v>97</v>
      </c>
      <c r="K638" s="79"/>
      <c r="L638" s="27" t="s">
        <v>1985</v>
      </c>
      <c r="M638" s="27" t="s">
        <v>1986</v>
      </c>
      <c r="N638" s="80"/>
      <c r="O638" s="27" t="s">
        <v>100</v>
      </c>
      <c r="P638" s="27" t="s">
        <v>113</v>
      </c>
      <c r="Q638" s="27" t="s">
        <v>132</v>
      </c>
      <c r="R638" s="27" t="s">
        <v>739</v>
      </c>
      <c r="S638" s="27" t="s">
        <v>149</v>
      </c>
      <c r="T638" s="27" t="s">
        <v>1987</v>
      </c>
      <c r="U638" s="80"/>
    </row>
    <row r="639" spans="1:21" ht="13" thickBot="1">
      <c r="A639" s="27" t="s">
        <v>69</v>
      </c>
      <c r="B639" s="27" t="str">
        <f>IF(ISNA(VLOOKUP(Table3[[#This Row],[NPC]],#REF!,1,FALSE)),"No","Yes")</f>
        <v>Yes</v>
      </c>
      <c r="C639" s="27" t="str">
        <f>IF(ISNA(VLOOKUP(Table3[[#This Row],[NPC]],'PROC517 Delist NPCs'!B:B,1,FALSE)),"No","Yes")</f>
        <v>No</v>
      </c>
      <c r="D6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39" s="27"/>
      <c r="F639" s="77" t="s">
        <v>96</v>
      </c>
      <c r="G639" s="78"/>
      <c r="H639" s="78"/>
      <c r="I639" s="79"/>
      <c r="J639" s="77" t="s">
        <v>97</v>
      </c>
      <c r="K639" s="79"/>
      <c r="L639" s="27" t="s">
        <v>1988</v>
      </c>
      <c r="M639" s="27" t="s">
        <v>1989</v>
      </c>
      <c r="N639" s="80"/>
      <c r="O639" s="27" t="s">
        <v>100</v>
      </c>
      <c r="P639" s="27" t="s">
        <v>252</v>
      </c>
      <c r="Q639" s="27" t="s">
        <v>108</v>
      </c>
      <c r="R639" s="27" t="s">
        <v>1964</v>
      </c>
      <c r="S639" s="27" t="s">
        <v>154</v>
      </c>
      <c r="T639" s="27" t="s">
        <v>1990</v>
      </c>
      <c r="U639" s="80"/>
    </row>
    <row r="640" spans="1:21" ht="13" thickBot="1">
      <c r="A640" s="27" t="s">
        <v>69</v>
      </c>
      <c r="B640" s="27" t="str">
        <f>IF(ISNA(VLOOKUP(Table3[[#This Row],[NPC]],#REF!,1,FALSE)),"No","Yes")</f>
        <v>Yes</v>
      </c>
      <c r="C640" s="27" t="str">
        <f>IF(ISNA(VLOOKUP(Table3[[#This Row],[NPC]],'PROC517 Delist NPCs'!B:B,1,FALSE)),"No","Yes")</f>
        <v>No</v>
      </c>
      <c r="D6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0" s="27"/>
      <c r="F640" s="77" t="s">
        <v>96</v>
      </c>
      <c r="G640" s="78"/>
      <c r="H640" s="78"/>
      <c r="I640" s="79"/>
      <c r="J640" s="77" t="s">
        <v>97</v>
      </c>
      <c r="K640" s="79"/>
      <c r="L640" s="27" t="s">
        <v>1991</v>
      </c>
      <c r="M640" s="27" t="s">
        <v>1992</v>
      </c>
      <c r="N640" s="80"/>
      <c r="O640" s="27" t="s">
        <v>100</v>
      </c>
      <c r="P640" s="27" t="s">
        <v>1346</v>
      </c>
      <c r="Q640" s="27" t="s">
        <v>132</v>
      </c>
      <c r="R640" s="27" t="s">
        <v>1993</v>
      </c>
      <c r="S640" s="27" t="s">
        <v>134</v>
      </c>
      <c r="T640" s="27" t="s">
        <v>1348</v>
      </c>
      <c r="U640" s="80"/>
    </row>
    <row r="641" spans="1:21" ht="13" thickBot="1">
      <c r="A641" s="27" t="s">
        <v>69</v>
      </c>
      <c r="B641" s="27" t="str">
        <f>IF(ISNA(VLOOKUP(Table3[[#This Row],[NPC]],#REF!,1,FALSE)),"No","Yes")</f>
        <v>Yes</v>
      </c>
      <c r="C641" s="27" t="str">
        <f>IF(ISNA(VLOOKUP(Table3[[#This Row],[NPC]],'PROC517 Delist NPCs'!B:B,1,FALSE)),"No","Yes")</f>
        <v>No</v>
      </c>
      <c r="D6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1" s="27"/>
      <c r="F641" s="77" t="s">
        <v>96</v>
      </c>
      <c r="G641" s="78"/>
      <c r="H641" s="78"/>
      <c r="I641" s="79"/>
      <c r="J641" s="77" t="s">
        <v>97</v>
      </c>
      <c r="K641" s="79"/>
      <c r="L641" s="27" t="s">
        <v>1994</v>
      </c>
      <c r="M641" s="27" t="s">
        <v>1995</v>
      </c>
      <c r="N641" s="80"/>
      <c r="O641" s="27" t="s">
        <v>100</v>
      </c>
      <c r="P641" s="27" t="s">
        <v>1996</v>
      </c>
      <c r="Q641" s="27" t="s">
        <v>132</v>
      </c>
      <c r="R641" s="27" t="s">
        <v>1997</v>
      </c>
      <c r="S641" s="27" t="s">
        <v>154</v>
      </c>
      <c r="T641" s="27" t="s">
        <v>1998</v>
      </c>
      <c r="U641" s="80"/>
    </row>
    <row r="642" spans="1:21" ht="13" thickBot="1">
      <c r="A642" s="27" t="s">
        <v>69</v>
      </c>
      <c r="B642" s="27" t="str">
        <f>IF(ISNA(VLOOKUP(Table3[[#This Row],[NPC]],#REF!,1,FALSE)),"No","Yes")</f>
        <v>Yes</v>
      </c>
      <c r="C642" s="27" t="str">
        <f>IF(ISNA(VLOOKUP(Table3[[#This Row],[NPC]],'PROC517 Delist NPCs'!B:B,1,FALSE)),"No","Yes")</f>
        <v>No</v>
      </c>
      <c r="D6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2" s="27"/>
      <c r="F642" s="77" t="s">
        <v>96</v>
      </c>
      <c r="G642" s="78"/>
      <c r="H642" s="78"/>
      <c r="I642" s="79"/>
      <c r="J642" s="77" t="s">
        <v>97</v>
      </c>
      <c r="K642" s="79"/>
      <c r="L642" s="27" t="s">
        <v>1999</v>
      </c>
      <c r="M642" s="27" t="s">
        <v>2000</v>
      </c>
      <c r="N642" s="80"/>
      <c r="O642" s="27" t="s">
        <v>100</v>
      </c>
      <c r="P642" s="27" t="s">
        <v>1996</v>
      </c>
      <c r="Q642" s="27" t="s">
        <v>132</v>
      </c>
      <c r="R642" s="27" t="s">
        <v>1997</v>
      </c>
      <c r="S642" s="27" t="s">
        <v>154</v>
      </c>
      <c r="T642" s="27" t="s">
        <v>2001</v>
      </c>
      <c r="U642" s="80"/>
    </row>
    <row r="643" spans="1:21" ht="13" hidden="1" thickBot="1">
      <c r="A643" s="27" t="s">
        <v>68</v>
      </c>
      <c r="B643" s="27" t="str">
        <f>IF(ISNA(VLOOKUP(Table3[[#This Row],[NPC]],#REF!,1,FALSE)),"No","Yes")</f>
        <v>Yes</v>
      </c>
      <c r="C643" s="27" t="str">
        <f>IF(ISNA(VLOOKUP(Table3[[#This Row],[NPC]],'PROC517 Delist NPCs'!B:B,1,FALSE)),"No","Yes")</f>
        <v>No</v>
      </c>
      <c r="D6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3" s="27"/>
      <c r="F643" s="77" t="s">
        <v>96</v>
      </c>
      <c r="G643" s="78"/>
      <c r="H643" s="78"/>
      <c r="I643" s="79"/>
      <c r="J643" s="77" t="s">
        <v>97</v>
      </c>
      <c r="K643" s="79"/>
      <c r="L643" s="27" t="s">
        <v>2002</v>
      </c>
      <c r="M643" s="27" t="s">
        <v>2003</v>
      </c>
      <c r="N643" s="80"/>
      <c r="O643" s="27" t="s">
        <v>100</v>
      </c>
      <c r="P643" s="27" t="s">
        <v>1996</v>
      </c>
      <c r="Q643" s="27" t="s">
        <v>132</v>
      </c>
      <c r="R643" s="27" t="s">
        <v>1997</v>
      </c>
      <c r="S643" s="27" t="s">
        <v>154</v>
      </c>
      <c r="T643" s="27" t="s">
        <v>2004</v>
      </c>
      <c r="U643" s="80"/>
    </row>
    <row r="644" spans="1:21" ht="13" thickBot="1">
      <c r="A644" s="27" t="s">
        <v>69</v>
      </c>
      <c r="B644" s="27" t="str">
        <f>IF(ISNA(VLOOKUP(Table3[[#This Row],[NPC]],#REF!,1,FALSE)),"No","Yes")</f>
        <v>Yes</v>
      </c>
      <c r="C644" s="27" t="str">
        <f>IF(ISNA(VLOOKUP(Table3[[#This Row],[NPC]],'PROC517 Delist NPCs'!B:B,1,FALSE)),"No","Yes")</f>
        <v>No</v>
      </c>
      <c r="D6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4" s="27"/>
      <c r="F644" s="77" t="s">
        <v>96</v>
      </c>
      <c r="G644" s="78"/>
      <c r="H644" s="78"/>
      <c r="I644" s="79"/>
      <c r="J644" s="77" t="s">
        <v>97</v>
      </c>
      <c r="K644" s="79"/>
      <c r="L644" s="27" t="s">
        <v>2005</v>
      </c>
      <c r="M644" s="27" t="s">
        <v>2006</v>
      </c>
      <c r="N644" s="80"/>
      <c r="O644" s="27" t="s">
        <v>100</v>
      </c>
      <c r="P644" s="27" t="s">
        <v>1996</v>
      </c>
      <c r="Q644" s="27" t="s">
        <v>132</v>
      </c>
      <c r="R644" s="27" t="s">
        <v>1997</v>
      </c>
      <c r="S644" s="27" t="s">
        <v>154</v>
      </c>
      <c r="T644" s="27" t="s">
        <v>2007</v>
      </c>
      <c r="U644" s="80"/>
    </row>
    <row r="645" spans="1:21" ht="13" thickBot="1">
      <c r="A645" s="27" t="s">
        <v>69</v>
      </c>
      <c r="B645" s="27" t="str">
        <f>IF(ISNA(VLOOKUP(Table3[[#This Row],[NPC]],#REF!,1,FALSE)),"No","Yes")</f>
        <v>Yes</v>
      </c>
      <c r="C645" s="27" t="str">
        <f>IF(ISNA(VLOOKUP(Table3[[#This Row],[NPC]],'PROC517 Delist NPCs'!B:B,1,FALSE)),"No","Yes")</f>
        <v>No</v>
      </c>
      <c r="D6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5" s="27"/>
      <c r="F645" s="77" t="s">
        <v>96</v>
      </c>
      <c r="G645" s="78"/>
      <c r="H645" s="78"/>
      <c r="I645" s="79"/>
      <c r="J645" s="77" t="s">
        <v>97</v>
      </c>
      <c r="K645" s="79"/>
      <c r="L645" s="27" t="s">
        <v>2008</v>
      </c>
      <c r="M645" s="27" t="s">
        <v>2009</v>
      </c>
      <c r="N645" s="80"/>
      <c r="O645" s="27" t="s">
        <v>100</v>
      </c>
      <c r="P645" s="27" t="s">
        <v>1996</v>
      </c>
      <c r="Q645" s="27" t="s">
        <v>132</v>
      </c>
      <c r="R645" s="27" t="s">
        <v>1997</v>
      </c>
      <c r="S645" s="27" t="s">
        <v>154</v>
      </c>
      <c r="T645" s="27" t="s">
        <v>2010</v>
      </c>
      <c r="U645" s="80"/>
    </row>
    <row r="646" spans="1:21" ht="13" thickBot="1">
      <c r="A646" s="27" t="s">
        <v>69</v>
      </c>
      <c r="B646" s="27" t="str">
        <f>IF(ISNA(VLOOKUP(Table3[[#This Row],[NPC]],#REF!,1,FALSE)),"No","Yes")</f>
        <v>Yes</v>
      </c>
      <c r="C646" s="27" t="str">
        <f>IF(ISNA(VLOOKUP(Table3[[#This Row],[NPC]],'PROC517 Delist NPCs'!B:B,1,FALSE)),"No","Yes")</f>
        <v>No</v>
      </c>
      <c r="D6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6" s="27"/>
      <c r="F646" s="77" t="s">
        <v>96</v>
      </c>
      <c r="G646" s="78"/>
      <c r="H646" s="78"/>
      <c r="I646" s="79"/>
      <c r="J646" s="77" t="s">
        <v>97</v>
      </c>
      <c r="K646" s="79"/>
      <c r="L646" s="27" t="s">
        <v>2011</v>
      </c>
      <c r="M646" s="27" t="s">
        <v>2012</v>
      </c>
      <c r="N646" s="80"/>
      <c r="O646" s="27" t="s">
        <v>100</v>
      </c>
      <c r="P646" s="27" t="s">
        <v>1996</v>
      </c>
      <c r="Q646" s="27" t="s">
        <v>132</v>
      </c>
      <c r="R646" s="27" t="s">
        <v>1997</v>
      </c>
      <c r="S646" s="27" t="s">
        <v>154</v>
      </c>
      <c r="T646" s="27" t="s">
        <v>2013</v>
      </c>
      <c r="U646" s="80"/>
    </row>
    <row r="647" spans="1:21" ht="13" thickBot="1">
      <c r="A647" s="27" t="s">
        <v>69</v>
      </c>
      <c r="B647" s="27" t="str">
        <f>IF(ISNA(VLOOKUP(Table3[[#This Row],[NPC]],#REF!,1,FALSE)),"No","Yes")</f>
        <v>Yes</v>
      </c>
      <c r="C647" s="27" t="str">
        <f>IF(ISNA(VLOOKUP(Table3[[#This Row],[NPC]],'PROC517 Delist NPCs'!B:B,1,FALSE)),"No","Yes")</f>
        <v>No</v>
      </c>
      <c r="D6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7" s="27"/>
      <c r="F647" s="77" t="s">
        <v>96</v>
      </c>
      <c r="G647" s="78"/>
      <c r="H647" s="78"/>
      <c r="I647" s="79"/>
      <c r="J647" s="77" t="s">
        <v>97</v>
      </c>
      <c r="K647" s="79"/>
      <c r="L647" s="27" t="s">
        <v>2014</v>
      </c>
      <c r="M647" s="27" t="s">
        <v>2015</v>
      </c>
      <c r="N647" s="80"/>
      <c r="O647" s="27" t="s">
        <v>100</v>
      </c>
      <c r="P647" s="27" t="s">
        <v>1996</v>
      </c>
      <c r="Q647" s="27" t="s">
        <v>132</v>
      </c>
      <c r="R647" s="27" t="s">
        <v>1997</v>
      </c>
      <c r="S647" s="27" t="s">
        <v>154</v>
      </c>
      <c r="T647" s="27" t="s">
        <v>2016</v>
      </c>
      <c r="U647" s="80"/>
    </row>
    <row r="648" spans="1:21" ht="13" thickBot="1">
      <c r="A648" s="27" t="s">
        <v>69</v>
      </c>
      <c r="B648" s="27" t="str">
        <f>IF(ISNA(VLOOKUP(Table3[[#This Row],[NPC]],#REF!,1,FALSE)),"No","Yes")</f>
        <v>Yes</v>
      </c>
      <c r="C648" s="27" t="str">
        <f>IF(ISNA(VLOOKUP(Table3[[#This Row],[NPC]],'PROC517 Delist NPCs'!B:B,1,FALSE)),"No","Yes")</f>
        <v>No</v>
      </c>
      <c r="D6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8" s="27"/>
      <c r="F648" s="77" t="s">
        <v>96</v>
      </c>
      <c r="G648" s="78"/>
      <c r="H648" s="78"/>
      <c r="I648" s="79"/>
      <c r="J648" s="77" t="s">
        <v>97</v>
      </c>
      <c r="K648" s="79"/>
      <c r="L648" s="27" t="s">
        <v>2017</v>
      </c>
      <c r="M648" s="27" t="s">
        <v>2018</v>
      </c>
      <c r="N648" s="80"/>
      <c r="O648" s="27" t="s">
        <v>100</v>
      </c>
      <c r="P648" s="27" t="s">
        <v>131</v>
      </c>
      <c r="Q648" s="27" t="s">
        <v>108</v>
      </c>
      <c r="R648" s="27" t="s">
        <v>573</v>
      </c>
      <c r="S648" s="27" t="s">
        <v>574</v>
      </c>
      <c r="T648" s="27" t="s">
        <v>2019</v>
      </c>
      <c r="U648" s="80"/>
    </row>
    <row r="649" spans="1:21" ht="13" thickBot="1">
      <c r="A649" s="27" t="s">
        <v>69</v>
      </c>
      <c r="B649" s="27" t="str">
        <f>IF(ISNA(VLOOKUP(Table3[[#This Row],[NPC]],#REF!,1,FALSE)),"No","Yes")</f>
        <v>Yes</v>
      </c>
      <c r="C649" s="27" t="str">
        <f>IF(ISNA(VLOOKUP(Table3[[#This Row],[NPC]],'PROC517 Delist NPCs'!B:B,1,FALSE)),"No","Yes")</f>
        <v>No</v>
      </c>
      <c r="D6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49" s="27"/>
      <c r="F649" s="77" t="s">
        <v>96</v>
      </c>
      <c r="G649" s="78"/>
      <c r="H649" s="78"/>
      <c r="I649" s="79"/>
      <c r="J649" s="77" t="s">
        <v>97</v>
      </c>
      <c r="K649" s="79"/>
      <c r="L649" s="27" t="s">
        <v>2020</v>
      </c>
      <c r="M649" s="27" t="s">
        <v>2021</v>
      </c>
      <c r="N649" s="80"/>
      <c r="O649" s="27" t="s">
        <v>100</v>
      </c>
      <c r="P649" s="27" t="s">
        <v>131</v>
      </c>
      <c r="Q649" s="27" t="s">
        <v>108</v>
      </c>
      <c r="R649" s="27" t="s">
        <v>573</v>
      </c>
      <c r="S649" s="27" t="s">
        <v>574</v>
      </c>
      <c r="T649" s="27" t="s">
        <v>2022</v>
      </c>
      <c r="U649" s="80"/>
    </row>
    <row r="650" spans="1:21" ht="13" hidden="1" thickBot="1">
      <c r="A650" s="27" t="s">
        <v>68</v>
      </c>
      <c r="B650" s="27" t="str">
        <f>IF(ISNA(VLOOKUP(Table3[[#This Row],[NPC]],#REF!,1,FALSE)),"No","Yes")</f>
        <v>Yes</v>
      </c>
      <c r="C650" s="27" t="str">
        <f>IF(ISNA(VLOOKUP(Table3[[#This Row],[NPC]],'PROC517 Delist NPCs'!B:B,1,FALSE)),"No","Yes")</f>
        <v>No</v>
      </c>
      <c r="D6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0" s="27"/>
      <c r="F650" s="77" t="s">
        <v>96</v>
      </c>
      <c r="G650" s="78"/>
      <c r="H650" s="78"/>
      <c r="I650" s="79"/>
      <c r="J650" s="77" t="s">
        <v>97</v>
      </c>
      <c r="K650" s="79"/>
      <c r="L650" s="27" t="s">
        <v>2023</v>
      </c>
      <c r="M650" s="27" t="s">
        <v>2024</v>
      </c>
      <c r="N650" s="80"/>
      <c r="O650" s="27" t="s">
        <v>100</v>
      </c>
      <c r="P650" s="27" t="s">
        <v>1996</v>
      </c>
      <c r="Q650" s="27" t="s">
        <v>132</v>
      </c>
      <c r="R650" s="27" t="s">
        <v>1997</v>
      </c>
      <c r="S650" s="27" t="s">
        <v>154</v>
      </c>
      <c r="T650" s="27" t="s">
        <v>2025</v>
      </c>
      <c r="U650" s="80"/>
    </row>
    <row r="651" spans="1:21" ht="13" thickBot="1">
      <c r="A651" s="27" t="s">
        <v>69</v>
      </c>
      <c r="B651" s="27" t="str">
        <f>IF(ISNA(VLOOKUP(Table3[[#This Row],[NPC]],#REF!,1,FALSE)),"No","Yes")</f>
        <v>Yes</v>
      </c>
      <c r="C651" s="27" t="str">
        <f>IF(ISNA(VLOOKUP(Table3[[#This Row],[NPC]],'PROC517 Delist NPCs'!B:B,1,FALSE)),"No","Yes")</f>
        <v>No</v>
      </c>
      <c r="D6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1" s="27"/>
      <c r="F651" s="77" t="s">
        <v>96</v>
      </c>
      <c r="G651" s="78"/>
      <c r="H651" s="78"/>
      <c r="I651" s="79"/>
      <c r="J651" s="77" t="s">
        <v>97</v>
      </c>
      <c r="K651" s="79"/>
      <c r="L651" s="27" t="s">
        <v>2026</v>
      </c>
      <c r="M651" s="27" t="s">
        <v>2027</v>
      </c>
      <c r="N651" s="80"/>
      <c r="O651" s="27" t="s">
        <v>100</v>
      </c>
      <c r="P651" s="27" t="s">
        <v>1996</v>
      </c>
      <c r="Q651" s="27" t="s">
        <v>132</v>
      </c>
      <c r="R651" s="27" t="s">
        <v>1997</v>
      </c>
      <c r="S651" s="27" t="s">
        <v>154</v>
      </c>
      <c r="T651" s="27" t="s">
        <v>2028</v>
      </c>
      <c r="U651" s="80"/>
    </row>
    <row r="652" spans="1:21" ht="13" thickBot="1">
      <c r="A652" s="27" t="s">
        <v>69</v>
      </c>
      <c r="B652" s="27" t="str">
        <f>IF(ISNA(VLOOKUP(Table3[[#This Row],[NPC]],#REF!,1,FALSE)),"No","Yes")</f>
        <v>Yes</v>
      </c>
      <c r="C652" s="27" t="str">
        <f>IF(ISNA(VLOOKUP(Table3[[#This Row],[NPC]],'PROC517 Delist NPCs'!B:B,1,FALSE)),"No","Yes")</f>
        <v>No</v>
      </c>
      <c r="D6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2" s="27"/>
      <c r="F652" s="77" t="s">
        <v>96</v>
      </c>
      <c r="G652" s="78"/>
      <c r="H652" s="78"/>
      <c r="I652" s="79"/>
      <c r="J652" s="77" t="s">
        <v>97</v>
      </c>
      <c r="K652" s="79"/>
      <c r="L652" s="27" t="s">
        <v>2029</v>
      </c>
      <c r="M652" s="27" t="s">
        <v>2030</v>
      </c>
      <c r="N652" s="80"/>
      <c r="O652" s="27" t="s">
        <v>100</v>
      </c>
      <c r="P652" s="27" t="s">
        <v>1996</v>
      </c>
      <c r="Q652" s="27" t="s">
        <v>132</v>
      </c>
      <c r="R652" s="27" t="s">
        <v>2031</v>
      </c>
      <c r="S652" s="27" t="s">
        <v>245</v>
      </c>
      <c r="T652" s="27" t="s">
        <v>2032</v>
      </c>
      <c r="U652" s="80"/>
    </row>
    <row r="653" spans="1:21" ht="13" hidden="1" thickBot="1">
      <c r="A653" s="27" t="s">
        <v>68</v>
      </c>
      <c r="B653" s="27" t="str">
        <f>IF(ISNA(VLOOKUP(Table3[[#This Row],[NPC]],#REF!,1,FALSE)),"No","Yes")</f>
        <v>Yes</v>
      </c>
      <c r="C653" s="27" t="str">
        <f>IF(ISNA(VLOOKUP(Table3[[#This Row],[NPC]],'PROC517 Delist NPCs'!B:B,1,FALSE)),"No","Yes")</f>
        <v>No</v>
      </c>
      <c r="D6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3" s="27"/>
      <c r="F653" s="77" t="s">
        <v>96</v>
      </c>
      <c r="G653" s="78"/>
      <c r="H653" s="78"/>
      <c r="I653" s="79"/>
      <c r="J653" s="77" t="s">
        <v>97</v>
      </c>
      <c r="K653" s="79"/>
      <c r="L653" s="27" t="s">
        <v>2033</v>
      </c>
      <c r="M653" s="27" t="s">
        <v>2034</v>
      </c>
      <c r="N653" s="80"/>
      <c r="O653" s="27" t="s">
        <v>100</v>
      </c>
      <c r="P653" s="27" t="s">
        <v>131</v>
      </c>
      <c r="Q653" s="27" t="s">
        <v>108</v>
      </c>
      <c r="R653" s="27" t="s">
        <v>413</v>
      </c>
      <c r="S653" s="27" t="s">
        <v>390</v>
      </c>
      <c r="T653" s="27" t="s">
        <v>2035</v>
      </c>
      <c r="U653" s="80"/>
    </row>
    <row r="654" spans="1:21" ht="13" thickBot="1">
      <c r="A654" s="27" t="s">
        <v>69</v>
      </c>
      <c r="B654" s="27" t="str">
        <f>IF(ISNA(VLOOKUP(Table3[[#This Row],[NPC]],#REF!,1,FALSE)),"No","Yes")</f>
        <v>Yes</v>
      </c>
      <c r="C654" s="27" t="str">
        <f>IF(ISNA(VLOOKUP(Table3[[#This Row],[NPC]],'PROC517 Delist NPCs'!B:B,1,FALSE)),"No","Yes")</f>
        <v>No</v>
      </c>
      <c r="D6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4" s="27"/>
      <c r="F654" s="77" t="s">
        <v>96</v>
      </c>
      <c r="G654" s="78"/>
      <c r="H654" s="78"/>
      <c r="I654" s="79"/>
      <c r="J654" s="77" t="s">
        <v>97</v>
      </c>
      <c r="K654" s="79"/>
      <c r="L654" s="27" t="s">
        <v>2036</v>
      </c>
      <c r="M654" s="27" t="s">
        <v>2037</v>
      </c>
      <c r="N654" s="80"/>
      <c r="O654" s="27" t="s">
        <v>100</v>
      </c>
      <c r="P654" s="27" t="s">
        <v>131</v>
      </c>
      <c r="Q654" s="27" t="s">
        <v>108</v>
      </c>
      <c r="R654" s="27" t="s">
        <v>2038</v>
      </c>
      <c r="S654" s="27" t="s">
        <v>301</v>
      </c>
      <c r="T654" s="27" t="s">
        <v>479</v>
      </c>
      <c r="U654" s="80"/>
    </row>
    <row r="655" spans="1:21" ht="13" thickBot="1">
      <c r="A655" s="27" t="s">
        <v>69</v>
      </c>
      <c r="B655" s="27" t="str">
        <f>IF(ISNA(VLOOKUP(Table3[[#This Row],[NPC]],#REF!,1,FALSE)),"No","Yes")</f>
        <v>Yes</v>
      </c>
      <c r="C655" s="27" t="str">
        <f>IF(ISNA(VLOOKUP(Table3[[#This Row],[NPC]],'PROC517 Delist NPCs'!B:B,1,FALSE)),"No","Yes")</f>
        <v>No</v>
      </c>
      <c r="D6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5" s="27"/>
      <c r="F655" s="77" t="s">
        <v>96</v>
      </c>
      <c r="G655" s="78"/>
      <c r="H655" s="78"/>
      <c r="I655" s="79"/>
      <c r="J655" s="77" t="s">
        <v>97</v>
      </c>
      <c r="K655" s="79"/>
      <c r="L655" s="27" t="s">
        <v>2039</v>
      </c>
      <c r="M655" s="27" t="s">
        <v>2040</v>
      </c>
      <c r="N655" s="80"/>
      <c r="O655" s="27" t="s">
        <v>100</v>
      </c>
      <c r="P655" s="27" t="s">
        <v>131</v>
      </c>
      <c r="Q655" s="27" t="s">
        <v>108</v>
      </c>
      <c r="R655" s="27" t="s">
        <v>2038</v>
      </c>
      <c r="S655" s="27" t="s">
        <v>301</v>
      </c>
      <c r="T655" s="27" t="s">
        <v>831</v>
      </c>
      <c r="U655" s="80"/>
    </row>
    <row r="656" spans="1:21" ht="13" thickBot="1">
      <c r="A656" s="27" t="s">
        <v>69</v>
      </c>
      <c r="B656" s="27" t="str">
        <f>IF(ISNA(VLOOKUP(Table3[[#This Row],[NPC]],#REF!,1,FALSE)),"No","Yes")</f>
        <v>Yes</v>
      </c>
      <c r="C656" s="27" t="str">
        <f>IF(ISNA(VLOOKUP(Table3[[#This Row],[NPC]],'PROC517 Delist NPCs'!B:B,1,FALSE)),"No","Yes")</f>
        <v>No</v>
      </c>
      <c r="D6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6" s="27"/>
      <c r="F656" s="77" t="s">
        <v>96</v>
      </c>
      <c r="G656" s="78"/>
      <c r="H656" s="78"/>
      <c r="I656" s="79"/>
      <c r="J656" s="77" t="s">
        <v>97</v>
      </c>
      <c r="K656" s="79"/>
      <c r="L656" s="27" t="s">
        <v>2041</v>
      </c>
      <c r="M656" s="27" t="s">
        <v>2042</v>
      </c>
      <c r="N656" s="80"/>
      <c r="O656" s="27" t="s">
        <v>100</v>
      </c>
      <c r="P656" s="27" t="s">
        <v>1996</v>
      </c>
      <c r="Q656" s="27" t="s">
        <v>132</v>
      </c>
      <c r="R656" s="27" t="s">
        <v>2031</v>
      </c>
      <c r="S656" s="27" t="s">
        <v>245</v>
      </c>
      <c r="T656" s="27" t="s">
        <v>2043</v>
      </c>
      <c r="U656" s="80"/>
    </row>
    <row r="657" spans="1:21" ht="13" thickBot="1">
      <c r="A657" s="27" t="s">
        <v>69</v>
      </c>
      <c r="B657" s="27" t="str">
        <f>IF(ISNA(VLOOKUP(Table3[[#This Row],[NPC]],#REF!,1,FALSE)),"No","Yes")</f>
        <v>Yes</v>
      </c>
      <c r="C657" s="27" t="str">
        <f>IF(ISNA(VLOOKUP(Table3[[#This Row],[NPC]],'PROC517 Delist NPCs'!B:B,1,FALSE)),"No","Yes")</f>
        <v>No</v>
      </c>
      <c r="D6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7" s="27"/>
      <c r="F657" s="77" t="s">
        <v>96</v>
      </c>
      <c r="G657" s="78"/>
      <c r="H657" s="78"/>
      <c r="I657" s="79"/>
      <c r="J657" s="77" t="s">
        <v>97</v>
      </c>
      <c r="K657" s="79"/>
      <c r="L657" s="27" t="s">
        <v>2044</v>
      </c>
      <c r="M657" s="27" t="s">
        <v>2045</v>
      </c>
      <c r="N657" s="80"/>
      <c r="O657" s="27" t="s">
        <v>100</v>
      </c>
      <c r="P657" s="27" t="s">
        <v>1996</v>
      </c>
      <c r="Q657" s="27" t="s">
        <v>132</v>
      </c>
      <c r="R657" s="27" t="s">
        <v>2031</v>
      </c>
      <c r="S657" s="27" t="s">
        <v>245</v>
      </c>
      <c r="T657" s="27" t="s">
        <v>2046</v>
      </c>
      <c r="U657" s="80"/>
    </row>
    <row r="658" spans="1:21" ht="13" thickBot="1">
      <c r="A658" s="27" t="s">
        <v>69</v>
      </c>
      <c r="B658" s="27" t="str">
        <f>IF(ISNA(VLOOKUP(Table3[[#This Row],[NPC]],#REF!,1,FALSE)),"No","Yes")</f>
        <v>Yes</v>
      </c>
      <c r="C658" s="27" t="str">
        <f>IF(ISNA(VLOOKUP(Table3[[#This Row],[NPC]],'PROC517 Delist NPCs'!B:B,1,FALSE)),"No","Yes")</f>
        <v>No</v>
      </c>
      <c r="D6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8" s="27"/>
      <c r="F658" s="77" t="s">
        <v>96</v>
      </c>
      <c r="G658" s="78"/>
      <c r="H658" s="78"/>
      <c r="I658" s="79"/>
      <c r="J658" s="77" t="s">
        <v>97</v>
      </c>
      <c r="K658" s="79"/>
      <c r="L658" s="27" t="s">
        <v>2047</v>
      </c>
      <c r="M658" s="27" t="s">
        <v>2048</v>
      </c>
      <c r="N658" s="80"/>
      <c r="O658" s="27" t="s">
        <v>100</v>
      </c>
      <c r="P658" s="27" t="s">
        <v>131</v>
      </c>
      <c r="Q658" s="27" t="s">
        <v>108</v>
      </c>
      <c r="R658" s="27" t="s">
        <v>2038</v>
      </c>
      <c r="S658" s="27" t="s">
        <v>301</v>
      </c>
      <c r="T658" s="27" t="s">
        <v>708</v>
      </c>
      <c r="U658" s="80"/>
    </row>
    <row r="659" spans="1:21" ht="13" thickBot="1">
      <c r="A659" s="27" t="s">
        <v>69</v>
      </c>
      <c r="B659" s="27" t="str">
        <f>IF(ISNA(VLOOKUP(Table3[[#This Row],[NPC]],#REF!,1,FALSE)),"No","Yes")</f>
        <v>Yes</v>
      </c>
      <c r="C659" s="27" t="str">
        <f>IF(ISNA(VLOOKUP(Table3[[#This Row],[NPC]],'PROC517 Delist NPCs'!B:B,1,FALSE)),"No","Yes")</f>
        <v>No</v>
      </c>
      <c r="D6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59" s="27"/>
      <c r="F659" s="77" t="s">
        <v>96</v>
      </c>
      <c r="G659" s="78"/>
      <c r="H659" s="78"/>
      <c r="I659" s="79"/>
      <c r="J659" s="77" t="s">
        <v>97</v>
      </c>
      <c r="K659" s="79"/>
      <c r="L659" s="27" t="s">
        <v>2049</v>
      </c>
      <c r="M659" s="27" t="s">
        <v>2050</v>
      </c>
      <c r="N659" s="80"/>
      <c r="O659" s="27" t="s">
        <v>100</v>
      </c>
      <c r="P659" s="27" t="s">
        <v>131</v>
      </c>
      <c r="Q659" s="27" t="s">
        <v>108</v>
      </c>
      <c r="R659" s="27" t="s">
        <v>2038</v>
      </c>
      <c r="S659" s="27" t="s">
        <v>301</v>
      </c>
      <c r="T659" s="27" t="s">
        <v>711</v>
      </c>
      <c r="U659" s="80"/>
    </row>
    <row r="660" spans="1:21" ht="13" thickBot="1">
      <c r="A660" s="27" t="s">
        <v>69</v>
      </c>
      <c r="B660" s="27" t="str">
        <f>IF(ISNA(VLOOKUP(Table3[[#This Row],[NPC]],#REF!,1,FALSE)),"No","Yes")</f>
        <v>Yes</v>
      </c>
      <c r="C660" s="27" t="str">
        <f>IF(ISNA(VLOOKUP(Table3[[#This Row],[NPC]],'PROC517 Delist NPCs'!B:B,1,FALSE)),"No","Yes")</f>
        <v>No</v>
      </c>
      <c r="D6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0" s="27"/>
      <c r="F660" s="77" t="s">
        <v>96</v>
      </c>
      <c r="G660" s="78"/>
      <c r="H660" s="78"/>
      <c r="I660" s="79"/>
      <c r="J660" s="77" t="s">
        <v>97</v>
      </c>
      <c r="K660" s="79"/>
      <c r="L660" s="27" t="s">
        <v>2051</v>
      </c>
      <c r="M660" s="27" t="s">
        <v>2052</v>
      </c>
      <c r="N660" s="80"/>
      <c r="O660" s="27" t="s">
        <v>100</v>
      </c>
      <c r="P660" s="27" t="s">
        <v>1996</v>
      </c>
      <c r="Q660" s="27" t="s">
        <v>132</v>
      </c>
      <c r="R660" s="27" t="s">
        <v>2031</v>
      </c>
      <c r="S660" s="27" t="s">
        <v>245</v>
      </c>
      <c r="T660" s="27" t="s">
        <v>2053</v>
      </c>
      <c r="U660" s="80"/>
    </row>
    <row r="661" spans="1:21" ht="13" thickBot="1">
      <c r="A661" s="27" t="s">
        <v>69</v>
      </c>
      <c r="B661" s="27" t="str">
        <f>IF(ISNA(VLOOKUP(Table3[[#This Row],[NPC]],#REF!,1,FALSE)),"No","Yes")</f>
        <v>Yes</v>
      </c>
      <c r="C661" s="27" t="str">
        <f>IF(ISNA(VLOOKUP(Table3[[#This Row],[NPC]],'PROC517 Delist NPCs'!B:B,1,FALSE)),"No","Yes")</f>
        <v>No</v>
      </c>
      <c r="D6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1" s="27"/>
      <c r="F661" s="77" t="s">
        <v>96</v>
      </c>
      <c r="G661" s="78"/>
      <c r="H661" s="78"/>
      <c r="I661" s="79"/>
      <c r="J661" s="77" t="s">
        <v>97</v>
      </c>
      <c r="K661" s="79"/>
      <c r="L661" s="27" t="s">
        <v>2054</v>
      </c>
      <c r="M661" s="27" t="s">
        <v>2055</v>
      </c>
      <c r="N661" s="80"/>
      <c r="O661" s="27" t="s">
        <v>100</v>
      </c>
      <c r="P661" s="27" t="s">
        <v>131</v>
      </c>
      <c r="Q661" s="27" t="s">
        <v>132</v>
      </c>
      <c r="R661" s="27" t="s">
        <v>2056</v>
      </c>
      <c r="S661" s="27" t="s">
        <v>2057</v>
      </c>
      <c r="T661" s="27" t="s">
        <v>2058</v>
      </c>
      <c r="U661" s="80"/>
    </row>
    <row r="662" spans="1:21" ht="13" thickBot="1">
      <c r="A662" s="27" t="s">
        <v>69</v>
      </c>
      <c r="B662" s="27" t="str">
        <f>IF(ISNA(VLOOKUP(Table3[[#This Row],[NPC]],#REF!,1,FALSE)),"No","Yes")</f>
        <v>Yes</v>
      </c>
      <c r="C662" s="27" t="str">
        <f>IF(ISNA(VLOOKUP(Table3[[#This Row],[NPC]],'PROC517 Delist NPCs'!B:B,1,FALSE)),"No","Yes")</f>
        <v>No</v>
      </c>
      <c r="D6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2" s="27"/>
      <c r="F662" s="77" t="s">
        <v>96</v>
      </c>
      <c r="G662" s="78"/>
      <c r="H662" s="78"/>
      <c r="I662" s="79"/>
      <c r="J662" s="77" t="s">
        <v>97</v>
      </c>
      <c r="K662" s="79"/>
      <c r="L662" s="27" t="s">
        <v>2059</v>
      </c>
      <c r="M662" s="27" t="s">
        <v>2060</v>
      </c>
      <c r="N662" s="80"/>
      <c r="O662" s="27" t="s">
        <v>100</v>
      </c>
      <c r="P662" s="27" t="s">
        <v>131</v>
      </c>
      <c r="Q662" s="27" t="s">
        <v>132</v>
      </c>
      <c r="R662" s="27" t="s">
        <v>2061</v>
      </c>
      <c r="S662" s="27" t="s">
        <v>2057</v>
      </c>
      <c r="T662" s="27" t="s">
        <v>2062</v>
      </c>
      <c r="U662" s="80"/>
    </row>
    <row r="663" spans="1:21" ht="13" thickBot="1">
      <c r="A663" s="27" t="s">
        <v>69</v>
      </c>
      <c r="B663" s="27" t="str">
        <f>IF(ISNA(VLOOKUP(Table3[[#This Row],[NPC]],#REF!,1,FALSE)),"No","Yes")</f>
        <v>Yes</v>
      </c>
      <c r="C663" s="27" t="str">
        <f>IF(ISNA(VLOOKUP(Table3[[#This Row],[NPC]],'PROC517 Delist NPCs'!B:B,1,FALSE)),"No","Yes")</f>
        <v>No</v>
      </c>
      <c r="D6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3" s="27"/>
      <c r="F663" s="77" t="s">
        <v>96</v>
      </c>
      <c r="G663" s="78"/>
      <c r="H663" s="78"/>
      <c r="I663" s="79"/>
      <c r="J663" s="77" t="s">
        <v>97</v>
      </c>
      <c r="K663" s="79"/>
      <c r="L663" s="27" t="s">
        <v>2063</v>
      </c>
      <c r="M663" s="27" t="s">
        <v>2064</v>
      </c>
      <c r="N663" s="80"/>
      <c r="O663" s="27" t="s">
        <v>100</v>
      </c>
      <c r="P663" s="27" t="s">
        <v>131</v>
      </c>
      <c r="Q663" s="27" t="s">
        <v>132</v>
      </c>
      <c r="R663" s="27" t="s">
        <v>2065</v>
      </c>
      <c r="S663" s="27" t="s">
        <v>2057</v>
      </c>
      <c r="T663" s="27" t="s">
        <v>2066</v>
      </c>
      <c r="U663" s="80"/>
    </row>
    <row r="664" spans="1:21" ht="13" thickBot="1">
      <c r="A664" s="27" t="s">
        <v>69</v>
      </c>
      <c r="B664" s="27" t="str">
        <f>IF(ISNA(VLOOKUP(Table3[[#This Row],[NPC]],#REF!,1,FALSE)),"No","Yes")</f>
        <v>Yes</v>
      </c>
      <c r="C664" s="27" t="str">
        <f>IF(ISNA(VLOOKUP(Table3[[#This Row],[NPC]],'PROC517 Delist NPCs'!B:B,1,FALSE)),"No","Yes")</f>
        <v>No</v>
      </c>
      <c r="D6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4" s="27"/>
      <c r="F664" s="77" t="s">
        <v>96</v>
      </c>
      <c r="G664" s="78"/>
      <c r="H664" s="78"/>
      <c r="I664" s="79"/>
      <c r="J664" s="77" t="s">
        <v>97</v>
      </c>
      <c r="K664" s="79"/>
      <c r="L664" s="27" t="s">
        <v>2067</v>
      </c>
      <c r="M664" s="27" t="s">
        <v>2068</v>
      </c>
      <c r="N664" s="80"/>
      <c r="O664" s="27" t="s">
        <v>100</v>
      </c>
      <c r="P664" s="27" t="s">
        <v>131</v>
      </c>
      <c r="Q664" s="27" t="s">
        <v>132</v>
      </c>
      <c r="R664" s="27" t="s">
        <v>2069</v>
      </c>
      <c r="S664" s="27" t="s">
        <v>134</v>
      </c>
      <c r="T664" s="27" t="s">
        <v>2070</v>
      </c>
      <c r="U664" s="80"/>
    </row>
    <row r="665" spans="1:21" ht="13" thickBot="1">
      <c r="A665" s="27" t="s">
        <v>69</v>
      </c>
      <c r="B665" s="27" t="str">
        <f>IF(ISNA(VLOOKUP(Table3[[#This Row],[NPC]],#REF!,1,FALSE)),"No","Yes")</f>
        <v>Yes</v>
      </c>
      <c r="C665" s="27" t="str">
        <f>IF(ISNA(VLOOKUP(Table3[[#This Row],[NPC]],'PROC517 Delist NPCs'!B:B,1,FALSE)),"No","Yes")</f>
        <v>No</v>
      </c>
      <c r="D6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5" s="27"/>
      <c r="F665" s="77" t="s">
        <v>96</v>
      </c>
      <c r="G665" s="78"/>
      <c r="H665" s="78"/>
      <c r="I665" s="79"/>
      <c r="J665" s="77" t="s">
        <v>97</v>
      </c>
      <c r="K665" s="79"/>
      <c r="L665" s="27" t="s">
        <v>2071</v>
      </c>
      <c r="M665" s="27" t="s">
        <v>2072</v>
      </c>
      <c r="N665" s="80"/>
      <c r="O665" s="27" t="s">
        <v>100</v>
      </c>
      <c r="P665" s="27" t="s">
        <v>131</v>
      </c>
      <c r="Q665" s="27" t="s">
        <v>132</v>
      </c>
      <c r="R665" s="27" t="s">
        <v>2061</v>
      </c>
      <c r="S665" s="27" t="s">
        <v>2057</v>
      </c>
      <c r="T665" s="27" t="s">
        <v>2073</v>
      </c>
      <c r="U665" s="80"/>
    </row>
    <row r="666" spans="1:21" ht="13" thickBot="1">
      <c r="A666" s="27" t="s">
        <v>69</v>
      </c>
      <c r="B666" s="27" t="str">
        <f>IF(ISNA(VLOOKUP(Table3[[#This Row],[NPC]],#REF!,1,FALSE)),"No","Yes")</f>
        <v>Yes</v>
      </c>
      <c r="C666" s="27" t="str">
        <f>IF(ISNA(VLOOKUP(Table3[[#This Row],[NPC]],'PROC517 Delist NPCs'!B:B,1,FALSE)),"No","Yes")</f>
        <v>No</v>
      </c>
      <c r="D6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6" s="27"/>
      <c r="F666" s="77" t="s">
        <v>96</v>
      </c>
      <c r="G666" s="78"/>
      <c r="H666" s="78"/>
      <c r="I666" s="79"/>
      <c r="J666" s="77" t="s">
        <v>97</v>
      </c>
      <c r="K666" s="79"/>
      <c r="L666" s="27" t="s">
        <v>2074</v>
      </c>
      <c r="M666" s="27" t="s">
        <v>2075</v>
      </c>
      <c r="N666" s="80"/>
      <c r="O666" s="27" t="s">
        <v>100</v>
      </c>
      <c r="P666" s="27" t="s">
        <v>131</v>
      </c>
      <c r="Q666" s="27" t="s">
        <v>132</v>
      </c>
      <c r="R666" s="27" t="s">
        <v>2061</v>
      </c>
      <c r="S666" s="27" t="s">
        <v>2057</v>
      </c>
      <c r="T666" s="27" t="s">
        <v>2076</v>
      </c>
      <c r="U666" s="80"/>
    </row>
    <row r="667" spans="1:21" ht="13" thickBot="1">
      <c r="A667" s="27" t="s">
        <v>69</v>
      </c>
      <c r="B667" s="27" t="str">
        <f>IF(ISNA(VLOOKUP(Table3[[#This Row],[NPC]],#REF!,1,FALSE)),"No","Yes")</f>
        <v>Yes</v>
      </c>
      <c r="C667" s="27" t="str">
        <f>IF(ISNA(VLOOKUP(Table3[[#This Row],[NPC]],'PROC517 Delist NPCs'!B:B,1,FALSE)),"No","Yes")</f>
        <v>No</v>
      </c>
      <c r="D6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7" s="27"/>
      <c r="F667" s="77" t="s">
        <v>96</v>
      </c>
      <c r="G667" s="78"/>
      <c r="H667" s="78"/>
      <c r="I667" s="79"/>
      <c r="J667" s="77" t="s">
        <v>97</v>
      </c>
      <c r="K667" s="79"/>
      <c r="L667" s="27" t="s">
        <v>2077</v>
      </c>
      <c r="M667" s="27" t="s">
        <v>2078</v>
      </c>
      <c r="N667" s="80"/>
      <c r="O667" s="27" t="s">
        <v>100</v>
      </c>
      <c r="P667" s="27" t="s">
        <v>131</v>
      </c>
      <c r="Q667" s="27" t="s">
        <v>132</v>
      </c>
      <c r="R667" s="27" t="s">
        <v>2061</v>
      </c>
      <c r="S667" s="27" t="s">
        <v>2057</v>
      </c>
      <c r="T667" s="27" t="s">
        <v>2073</v>
      </c>
      <c r="U667" s="80"/>
    </row>
    <row r="668" spans="1:21" ht="13" thickBot="1">
      <c r="A668" s="27" t="s">
        <v>69</v>
      </c>
      <c r="B668" s="27" t="str">
        <f>IF(ISNA(VLOOKUP(Table3[[#This Row],[NPC]],#REF!,1,FALSE)),"No","Yes")</f>
        <v>Yes</v>
      </c>
      <c r="C668" s="27" t="str">
        <f>IF(ISNA(VLOOKUP(Table3[[#This Row],[NPC]],'PROC517 Delist NPCs'!B:B,1,FALSE)),"No","Yes")</f>
        <v>No</v>
      </c>
      <c r="D6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8" s="27"/>
      <c r="F668" s="77" t="s">
        <v>96</v>
      </c>
      <c r="G668" s="78"/>
      <c r="H668" s="78"/>
      <c r="I668" s="79"/>
      <c r="J668" s="77" t="s">
        <v>97</v>
      </c>
      <c r="K668" s="79"/>
      <c r="L668" s="27" t="s">
        <v>2079</v>
      </c>
      <c r="M668" s="27" t="s">
        <v>2080</v>
      </c>
      <c r="N668" s="80"/>
      <c r="O668" s="27" t="s">
        <v>100</v>
      </c>
      <c r="P668" s="27" t="s">
        <v>1996</v>
      </c>
      <c r="Q668" s="27" t="s">
        <v>132</v>
      </c>
      <c r="R668" s="27" t="s">
        <v>2031</v>
      </c>
      <c r="S668" s="27" t="s">
        <v>245</v>
      </c>
      <c r="T668" s="27" t="s">
        <v>2081</v>
      </c>
      <c r="U668" s="80"/>
    </row>
    <row r="669" spans="1:21" ht="13" thickBot="1">
      <c r="A669" s="27" t="s">
        <v>69</v>
      </c>
      <c r="B669" s="27" t="str">
        <f>IF(ISNA(VLOOKUP(Table3[[#This Row],[NPC]],#REF!,1,FALSE)),"No","Yes")</f>
        <v>Yes</v>
      </c>
      <c r="C669" s="27" t="str">
        <f>IF(ISNA(VLOOKUP(Table3[[#This Row],[NPC]],'PROC517 Delist NPCs'!B:B,1,FALSE)),"No","Yes")</f>
        <v>No</v>
      </c>
      <c r="D6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69" s="27"/>
      <c r="F669" s="77" t="s">
        <v>96</v>
      </c>
      <c r="G669" s="78"/>
      <c r="H669" s="78"/>
      <c r="I669" s="79"/>
      <c r="J669" s="77" t="s">
        <v>97</v>
      </c>
      <c r="K669" s="79"/>
      <c r="L669" s="27" t="s">
        <v>2082</v>
      </c>
      <c r="M669" s="27" t="s">
        <v>2083</v>
      </c>
      <c r="N669" s="80"/>
      <c r="O669" s="27" t="s">
        <v>100</v>
      </c>
      <c r="P669" s="27" t="s">
        <v>1996</v>
      </c>
      <c r="Q669" s="27" t="s">
        <v>132</v>
      </c>
      <c r="R669" s="27" t="s">
        <v>2031</v>
      </c>
      <c r="S669" s="27" t="s">
        <v>245</v>
      </c>
      <c r="T669" s="27" t="s">
        <v>2084</v>
      </c>
      <c r="U669" s="80"/>
    </row>
    <row r="670" spans="1:21" ht="13" thickBot="1">
      <c r="A670" s="27" t="s">
        <v>69</v>
      </c>
      <c r="B670" s="27" t="str">
        <f>IF(ISNA(VLOOKUP(Table3[[#This Row],[NPC]],#REF!,1,FALSE)),"No","Yes")</f>
        <v>Yes</v>
      </c>
      <c r="C670" s="27" t="str">
        <f>IF(ISNA(VLOOKUP(Table3[[#This Row],[NPC]],'PROC517 Delist NPCs'!B:B,1,FALSE)),"No","Yes")</f>
        <v>No</v>
      </c>
      <c r="D6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0" s="27"/>
      <c r="F670" s="77" t="s">
        <v>96</v>
      </c>
      <c r="G670" s="78"/>
      <c r="H670" s="78"/>
      <c r="I670" s="79"/>
      <c r="J670" s="77" t="s">
        <v>97</v>
      </c>
      <c r="K670" s="79"/>
      <c r="L670" s="27" t="s">
        <v>2085</v>
      </c>
      <c r="M670" s="27" t="s">
        <v>2086</v>
      </c>
      <c r="N670" s="80"/>
      <c r="O670" s="27" t="s">
        <v>100</v>
      </c>
      <c r="P670" s="27" t="s">
        <v>1996</v>
      </c>
      <c r="Q670" s="27" t="s">
        <v>132</v>
      </c>
      <c r="R670" s="27" t="s">
        <v>2031</v>
      </c>
      <c r="S670" s="27" t="s">
        <v>245</v>
      </c>
      <c r="T670" s="27" t="s">
        <v>2087</v>
      </c>
      <c r="U670" s="80"/>
    </row>
    <row r="671" spans="1:21" ht="13" thickBot="1">
      <c r="A671" s="27" t="s">
        <v>69</v>
      </c>
      <c r="B671" s="27" t="str">
        <f>IF(ISNA(VLOOKUP(Table3[[#This Row],[NPC]],#REF!,1,FALSE)),"No","Yes")</f>
        <v>Yes</v>
      </c>
      <c r="C671" s="27" t="str">
        <f>IF(ISNA(VLOOKUP(Table3[[#This Row],[NPC]],'PROC517 Delist NPCs'!B:B,1,FALSE)),"No","Yes")</f>
        <v>No</v>
      </c>
      <c r="D6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1" s="27"/>
      <c r="F671" s="77" t="s">
        <v>96</v>
      </c>
      <c r="G671" s="78"/>
      <c r="H671" s="78"/>
      <c r="I671" s="79"/>
      <c r="J671" s="77" t="s">
        <v>97</v>
      </c>
      <c r="K671" s="79"/>
      <c r="L671" s="27" t="s">
        <v>2088</v>
      </c>
      <c r="M671" s="27" t="s">
        <v>2089</v>
      </c>
      <c r="N671" s="80"/>
      <c r="O671" s="27" t="s">
        <v>100</v>
      </c>
      <c r="P671" s="27" t="s">
        <v>131</v>
      </c>
      <c r="Q671" s="27" t="s">
        <v>132</v>
      </c>
      <c r="R671" s="27" t="s">
        <v>2061</v>
      </c>
      <c r="S671" s="27" t="s">
        <v>2057</v>
      </c>
      <c r="T671" s="27" t="s">
        <v>2090</v>
      </c>
      <c r="U671" s="80"/>
    </row>
    <row r="672" spans="1:21" ht="13" thickBot="1">
      <c r="A672" s="27" t="s">
        <v>69</v>
      </c>
      <c r="B672" s="27" t="str">
        <f>IF(ISNA(VLOOKUP(Table3[[#This Row],[NPC]],#REF!,1,FALSE)),"No","Yes")</f>
        <v>Yes</v>
      </c>
      <c r="C672" s="27" t="str">
        <f>IF(ISNA(VLOOKUP(Table3[[#This Row],[NPC]],'PROC517 Delist NPCs'!B:B,1,FALSE)),"No","Yes")</f>
        <v>No</v>
      </c>
      <c r="D6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2" s="27"/>
      <c r="F672" s="77" t="s">
        <v>96</v>
      </c>
      <c r="G672" s="78"/>
      <c r="H672" s="78"/>
      <c r="I672" s="79"/>
      <c r="J672" s="77" t="s">
        <v>97</v>
      </c>
      <c r="K672" s="79"/>
      <c r="L672" s="27" t="s">
        <v>2091</v>
      </c>
      <c r="M672" s="27" t="s">
        <v>2092</v>
      </c>
      <c r="N672" s="80"/>
      <c r="O672" s="27" t="s">
        <v>100</v>
      </c>
      <c r="P672" s="27" t="s">
        <v>131</v>
      </c>
      <c r="Q672" s="27" t="s">
        <v>132</v>
      </c>
      <c r="R672" s="27" t="s">
        <v>2061</v>
      </c>
      <c r="S672" s="27" t="s">
        <v>2057</v>
      </c>
      <c r="T672" s="27" t="s">
        <v>2090</v>
      </c>
      <c r="U672" s="80"/>
    </row>
    <row r="673" spans="1:21" ht="13" thickBot="1">
      <c r="A673" s="27" t="s">
        <v>69</v>
      </c>
      <c r="B673" s="27" t="str">
        <f>IF(ISNA(VLOOKUP(Table3[[#This Row],[NPC]],#REF!,1,FALSE)),"No","Yes")</f>
        <v>Yes</v>
      </c>
      <c r="C673" s="27" t="str">
        <f>IF(ISNA(VLOOKUP(Table3[[#This Row],[NPC]],'PROC517 Delist NPCs'!B:B,1,FALSE)),"No","Yes")</f>
        <v>No</v>
      </c>
      <c r="D6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3" s="27"/>
      <c r="F673" s="77" t="s">
        <v>96</v>
      </c>
      <c r="G673" s="78"/>
      <c r="H673" s="78"/>
      <c r="I673" s="79"/>
      <c r="J673" s="77" t="s">
        <v>97</v>
      </c>
      <c r="K673" s="79"/>
      <c r="L673" s="27" t="s">
        <v>2093</v>
      </c>
      <c r="M673" s="27" t="s">
        <v>2094</v>
      </c>
      <c r="N673" s="80"/>
      <c r="O673" s="27" t="s">
        <v>100</v>
      </c>
      <c r="P673" s="27" t="s">
        <v>131</v>
      </c>
      <c r="Q673" s="27" t="s">
        <v>132</v>
      </c>
      <c r="R673" s="27" t="s">
        <v>2065</v>
      </c>
      <c r="S673" s="27" t="s">
        <v>2057</v>
      </c>
      <c r="T673" s="27" t="s">
        <v>2095</v>
      </c>
      <c r="U673" s="80"/>
    </row>
    <row r="674" spans="1:21" ht="13" thickBot="1">
      <c r="A674" s="27" t="s">
        <v>69</v>
      </c>
      <c r="B674" s="27" t="str">
        <f>IF(ISNA(VLOOKUP(Table3[[#This Row],[NPC]],#REF!,1,FALSE)),"No","Yes")</f>
        <v>Yes</v>
      </c>
      <c r="C674" s="27" t="str">
        <f>IF(ISNA(VLOOKUP(Table3[[#This Row],[NPC]],'PROC517 Delist NPCs'!B:B,1,FALSE)),"No","Yes")</f>
        <v>No</v>
      </c>
      <c r="D6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4" s="27"/>
      <c r="F674" s="77" t="s">
        <v>96</v>
      </c>
      <c r="G674" s="78"/>
      <c r="H674" s="78"/>
      <c r="I674" s="79"/>
      <c r="J674" s="77" t="s">
        <v>97</v>
      </c>
      <c r="K674" s="79"/>
      <c r="L674" s="27" t="s">
        <v>2096</v>
      </c>
      <c r="M674" s="27" t="s">
        <v>2097</v>
      </c>
      <c r="N674" s="80"/>
      <c r="O674" s="27" t="s">
        <v>100</v>
      </c>
      <c r="P674" s="27" t="s">
        <v>1996</v>
      </c>
      <c r="Q674" s="27" t="s">
        <v>132</v>
      </c>
      <c r="R674" s="27" t="s">
        <v>2031</v>
      </c>
      <c r="S674" s="27" t="s">
        <v>245</v>
      </c>
      <c r="T674" s="27" t="s">
        <v>2098</v>
      </c>
      <c r="U674" s="80"/>
    </row>
    <row r="675" spans="1:21" ht="13" thickBot="1">
      <c r="A675" s="27" t="s">
        <v>69</v>
      </c>
      <c r="B675" s="27" t="str">
        <f>IF(ISNA(VLOOKUP(Table3[[#This Row],[NPC]],#REF!,1,FALSE)),"No","Yes")</f>
        <v>Yes</v>
      </c>
      <c r="C675" s="27" t="str">
        <f>IF(ISNA(VLOOKUP(Table3[[#This Row],[NPC]],'PROC517 Delist NPCs'!B:B,1,FALSE)),"No","Yes")</f>
        <v>No</v>
      </c>
      <c r="D6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5" s="27"/>
      <c r="F675" s="77" t="s">
        <v>96</v>
      </c>
      <c r="G675" s="78"/>
      <c r="H675" s="78"/>
      <c r="I675" s="79"/>
      <c r="J675" s="77" t="s">
        <v>97</v>
      </c>
      <c r="K675" s="79"/>
      <c r="L675" s="27" t="s">
        <v>2099</v>
      </c>
      <c r="M675" s="27" t="s">
        <v>2100</v>
      </c>
      <c r="N675" s="80"/>
      <c r="O675" s="27" t="s">
        <v>100</v>
      </c>
      <c r="P675" s="27" t="s">
        <v>131</v>
      </c>
      <c r="Q675" s="27" t="s">
        <v>108</v>
      </c>
      <c r="R675" s="27" t="s">
        <v>2101</v>
      </c>
      <c r="S675" s="27" t="s">
        <v>390</v>
      </c>
      <c r="T675" s="27" t="s">
        <v>2102</v>
      </c>
      <c r="U675" s="80"/>
    </row>
    <row r="676" spans="1:21" ht="13" thickBot="1">
      <c r="A676" s="27" t="s">
        <v>69</v>
      </c>
      <c r="B676" s="27" t="str">
        <f>IF(ISNA(VLOOKUP(Table3[[#This Row],[NPC]],#REF!,1,FALSE)),"No","Yes")</f>
        <v>Yes</v>
      </c>
      <c r="C676" s="27" t="str">
        <f>IF(ISNA(VLOOKUP(Table3[[#This Row],[NPC]],'PROC517 Delist NPCs'!B:B,1,FALSE)),"No","Yes")</f>
        <v>No</v>
      </c>
      <c r="D6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6" s="27"/>
      <c r="F676" s="77" t="s">
        <v>96</v>
      </c>
      <c r="G676" s="78"/>
      <c r="H676" s="78"/>
      <c r="I676" s="79"/>
      <c r="J676" s="77" t="s">
        <v>97</v>
      </c>
      <c r="K676" s="79"/>
      <c r="L676" s="27" t="s">
        <v>2103</v>
      </c>
      <c r="M676" s="27" t="s">
        <v>2104</v>
      </c>
      <c r="N676" s="80"/>
      <c r="O676" s="27" t="s">
        <v>100</v>
      </c>
      <c r="P676" s="27" t="s">
        <v>131</v>
      </c>
      <c r="Q676" s="27" t="s">
        <v>108</v>
      </c>
      <c r="R676" s="27" t="s">
        <v>2101</v>
      </c>
      <c r="S676" s="27" t="s">
        <v>390</v>
      </c>
      <c r="T676" s="27" t="s">
        <v>2105</v>
      </c>
      <c r="U676" s="80"/>
    </row>
    <row r="677" spans="1:21" ht="13" thickBot="1">
      <c r="A677" s="27" t="s">
        <v>69</v>
      </c>
      <c r="B677" s="27" t="str">
        <f>IF(ISNA(VLOOKUP(Table3[[#This Row],[NPC]],#REF!,1,FALSE)),"No","Yes")</f>
        <v>Yes</v>
      </c>
      <c r="C677" s="27" t="str">
        <f>IF(ISNA(VLOOKUP(Table3[[#This Row],[NPC]],'PROC517 Delist NPCs'!B:B,1,FALSE)),"No","Yes")</f>
        <v>No</v>
      </c>
      <c r="D6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7" s="27"/>
      <c r="F677" s="77" t="s">
        <v>96</v>
      </c>
      <c r="G677" s="78"/>
      <c r="H677" s="78"/>
      <c r="I677" s="79"/>
      <c r="J677" s="77" t="s">
        <v>97</v>
      </c>
      <c r="K677" s="79"/>
      <c r="L677" s="27" t="s">
        <v>2106</v>
      </c>
      <c r="M677" s="27" t="s">
        <v>2107</v>
      </c>
      <c r="N677" s="80"/>
      <c r="O677" s="27" t="s">
        <v>100</v>
      </c>
      <c r="P677" s="27" t="s">
        <v>131</v>
      </c>
      <c r="Q677" s="27" t="s">
        <v>108</v>
      </c>
      <c r="R677" s="27" t="s">
        <v>2101</v>
      </c>
      <c r="S677" s="27" t="s">
        <v>390</v>
      </c>
      <c r="T677" s="27" t="s">
        <v>2108</v>
      </c>
      <c r="U677" s="80"/>
    </row>
    <row r="678" spans="1:21" ht="13" thickBot="1">
      <c r="A678" s="27" t="s">
        <v>69</v>
      </c>
      <c r="B678" s="27" t="str">
        <f>IF(ISNA(VLOOKUP(Table3[[#This Row],[NPC]],#REF!,1,FALSE)),"No","Yes")</f>
        <v>Yes</v>
      </c>
      <c r="C678" s="27" t="str">
        <f>IF(ISNA(VLOOKUP(Table3[[#This Row],[NPC]],'PROC517 Delist NPCs'!B:B,1,FALSE)),"No","Yes")</f>
        <v>No</v>
      </c>
      <c r="D6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8" s="27"/>
      <c r="F678" s="77" t="s">
        <v>96</v>
      </c>
      <c r="G678" s="78"/>
      <c r="H678" s="78"/>
      <c r="I678" s="79"/>
      <c r="J678" s="77" t="s">
        <v>97</v>
      </c>
      <c r="K678" s="79"/>
      <c r="L678" s="27" t="s">
        <v>2109</v>
      </c>
      <c r="M678" s="27" t="s">
        <v>2110</v>
      </c>
      <c r="N678" s="80"/>
      <c r="O678" s="27" t="s">
        <v>100</v>
      </c>
      <c r="P678" s="27" t="s">
        <v>131</v>
      </c>
      <c r="Q678" s="27" t="s">
        <v>108</v>
      </c>
      <c r="R678" s="27" t="s">
        <v>2101</v>
      </c>
      <c r="S678" s="27" t="s">
        <v>390</v>
      </c>
      <c r="T678" s="27" t="s">
        <v>2111</v>
      </c>
      <c r="U678" s="80"/>
    </row>
    <row r="679" spans="1:21" ht="13" thickBot="1">
      <c r="A679" s="27" t="s">
        <v>69</v>
      </c>
      <c r="B679" s="27" t="str">
        <f>IF(ISNA(VLOOKUP(Table3[[#This Row],[NPC]],#REF!,1,FALSE)),"No","Yes")</f>
        <v>Yes</v>
      </c>
      <c r="C679" s="27" t="str">
        <f>IF(ISNA(VLOOKUP(Table3[[#This Row],[NPC]],'PROC517 Delist NPCs'!B:B,1,FALSE)),"No","Yes")</f>
        <v>No</v>
      </c>
      <c r="D6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79" s="27"/>
      <c r="F679" s="77" t="s">
        <v>96</v>
      </c>
      <c r="G679" s="78"/>
      <c r="H679" s="78"/>
      <c r="I679" s="79"/>
      <c r="J679" s="77" t="s">
        <v>97</v>
      </c>
      <c r="K679" s="79"/>
      <c r="L679" s="27" t="s">
        <v>2112</v>
      </c>
      <c r="M679" s="27" t="s">
        <v>2113</v>
      </c>
      <c r="N679" s="80"/>
      <c r="O679" s="27" t="s">
        <v>100</v>
      </c>
      <c r="P679" s="27" t="s">
        <v>131</v>
      </c>
      <c r="Q679" s="27" t="s">
        <v>108</v>
      </c>
      <c r="R679" s="27" t="s">
        <v>2101</v>
      </c>
      <c r="S679" s="27" t="s">
        <v>390</v>
      </c>
      <c r="T679" s="27" t="s">
        <v>2114</v>
      </c>
      <c r="U679" s="80"/>
    </row>
    <row r="680" spans="1:21" ht="13" thickBot="1">
      <c r="A680" s="27" t="s">
        <v>69</v>
      </c>
      <c r="B680" s="27" t="str">
        <f>IF(ISNA(VLOOKUP(Table3[[#This Row],[NPC]],#REF!,1,FALSE)),"No","Yes")</f>
        <v>Yes</v>
      </c>
      <c r="C680" s="27" t="str">
        <f>IF(ISNA(VLOOKUP(Table3[[#This Row],[NPC]],'PROC517 Delist NPCs'!B:B,1,FALSE)),"No","Yes")</f>
        <v>No</v>
      </c>
      <c r="D6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0" s="27"/>
      <c r="F680" s="77" t="s">
        <v>96</v>
      </c>
      <c r="G680" s="78"/>
      <c r="H680" s="78"/>
      <c r="I680" s="79"/>
      <c r="J680" s="77" t="s">
        <v>97</v>
      </c>
      <c r="K680" s="79"/>
      <c r="L680" s="27" t="s">
        <v>2115</v>
      </c>
      <c r="M680" s="27" t="s">
        <v>2116</v>
      </c>
      <c r="N680" s="80"/>
      <c r="O680" s="27" t="s">
        <v>100</v>
      </c>
      <c r="P680" s="27" t="s">
        <v>131</v>
      </c>
      <c r="Q680" s="27" t="s">
        <v>108</v>
      </c>
      <c r="R680" s="27" t="s">
        <v>2101</v>
      </c>
      <c r="S680" s="27" t="s">
        <v>390</v>
      </c>
      <c r="T680" s="27" t="s">
        <v>2117</v>
      </c>
      <c r="U680" s="80"/>
    </row>
    <row r="681" spans="1:21" ht="13" thickBot="1">
      <c r="A681" s="27" t="s">
        <v>69</v>
      </c>
      <c r="B681" s="27" t="str">
        <f>IF(ISNA(VLOOKUP(Table3[[#This Row],[NPC]],#REF!,1,FALSE)),"No","Yes")</f>
        <v>Yes</v>
      </c>
      <c r="C681" s="27" t="str">
        <f>IF(ISNA(VLOOKUP(Table3[[#This Row],[NPC]],'PROC517 Delist NPCs'!B:B,1,FALSE)),"No","Yes")</f>
        <v>No</v>
      </c>
      <c r="D6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1" s="27"/>
      <c r="F681" s="77" t="s">
        <v>96</v>
      </c>
      <c r="G681" s="78"/>
      <c r="H681" s="78"/>
      <c r="I681" s="79"/>
      <c r="J681" s="77" t="s">
        <v>97</v>
      </c>
      <c r="K681" s="79"/>
      <c r="L681" s="27" t="s">
        <v>2118</v>
      </c>
      <c r="M681" s="27" t="s">
        <v>2119</v>
      </c>
      <c r="N681" s="80"/>
      <c r="O681" s="27" t="s">
        <v>100</v>
      </c>
      <c r="P681" s="27" t="s">
        <v>1996</v>
      </c>
      <c r="Q681" s="27" t="s">
        <v>132</v>
      </c>
      <c r="R681" s="27" t="s">
        <v>2031</v>
      </c>
      <c r="S681" s="27" t="s">
        <v>245</v>
      </c>
      <c r="T681" s="27" t="s">
        <v>2120</v>
      </c>
      <c r="U681" s="80"/>
    </row>
    <row r="682" spans="1:21" ht="13" thickBot="1">
      <c r="A682" s="27" t="s">
        <v>69</v>
      </c>
      <c r="B682" s="27" t="str">
        <f>IF(ISNA(VLOOKUP(Table3[[#This Row],[NPC]],#REF!,1,FALSE)),"No","Yes")</f>
        <v>Yes</v>
      </c>
      <c r="C682" s="27" t="str">
        <f>IF(ISNA(VLOOKUP(Table3[[#This Row],[NPC]],'PROC517 Delist NPCs'!B:B,1,FALSE)),"No","Yes")</f>
        <v>No</v>
      </c>
      <c r="D6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2" s="27"/>
      <c r="F682" s="77" t="s">
        <v>96</v>
      </c>
      <c r="G682" s="78"/>
      <c r="H682" s="78"/>
      <c r="I682" s="79"/>
      <c r="J682" s="77" t="s">
        <v>97</v>
      </c>
      <c r="K682" s="79"/>
      <c r="L682" s="27" t="s">
        <v>2121</v>
      </c>
      <c r="M682" s="27" t="s">
        <v>2122</v>
      </c>
      <c r="N682" s="80"/>
      <c r="O682" s="27" t="s">
        <v>100</v>
      </c>
      <c r="P682" s="27" t="s">
        <v>1996</v>
      </c>
      <c r="Q682" s="27" t="s">
        <v>132</v>
      </c>
      <c r="R682" s="27" t="s">
        <v>2031</v>
      </c>
      <c r="S682" s="27" t="s">
        <v>245</v>
      </c>
      <c r="T682" s="27" t="s">
        <v>2123</v>
      </c>
      <c r="U682" s="80"/>
    </row>
    <row r="683" spans="1:21" ht="13" thickBot="1">
      <c r="A683" s="27" t="s">
        <v>69</v>
      </c>
      <c r="B683" s="27" t="str">
        <f>IF(ISNA(VLOOKUP(Table3[[#This Row],[NPC]],#REF!,1,FALSE)),"No","Yes")</f>
        <v>Yes</v>
      </c>
      <c r="C683" s="27" t="str">
        <f>IF(ISNA(VLOOKUP(Table3[[#This Row],[NPC]],'PROC517 Delist NPCs'!B:B,1,FALSE)),"No","Yes")</f>
        <v>No</v>
      </c>
      <c r="D6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3" s="27"/>
      <c r="F683" s="77" t="s">
        <v>96</v>
      </c>
      <c r="G683" s="78"/>
      <c r="H683" s="78"/>
      <c r="I683" s="79"/>
      <c r="J683" s="77" t="s">
        <v>97</v>
      </c>
      <c r="K683" s="79"/>
      <c r="L683" s="27" t="s">
        <v>2124</v>
      </c>
      <c r="M683" s="27" t="s">
        <v>2125</v>
      </c>
      <c r="N683" s="80"/>
      <c r="O683" s="27" t="s">
        <v>100</v>
      </c>
      <c r="P683" s="27" t="s">
        <v>1996</v>
      </c>
      <c r="Q683" s="27" t="s">
        <v>132</v>
      </c>
      <c r="R683" s="27" t="s">
        <v>2031</v>
      </c>
      <c r="S683" s="27" t="s">
        <v>245</v>
      </c>
      <c r="T683" s="27" t="s">
        <v>2126</v>
      </c>
      <c r="U683" s="80"/>
    </row>
    <row r="684" spans="1:21" ht="13" thickBot="1">
      <c r="A684" s="27" t="s">
        <v>69</v>
      </c>
      <c r="B684" s="27" t="str">
        <f>IF(ISNA(VLOOKUP(Table3[[#This Row],[NPC]],#REF!,1,FALSE)),"No","Yes")</f>
        <v>Yes</v>
      </c>
      <c r="C684" s="27" t="str">
        <f>IF(ISNA(VLOOKUP(Table3[[#This Row],[NPC]],'PROC517 Delist NPCs'!B:B,1,FALSE)),"No","Yes")</f>
        <v>No</v>
      </c>
      <c r="D6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4" s="27"/>
      <c r="F684" s="77" t="s">
        <v>96</v>
      </c>
      <c r="G684" s="78"/>
      <c r="H684" s="78"/>
      <c r="I684" s="79"/>
      <c r="J684" s="77" t="s">
        <v>97</v>
      </c>
      <c r="K684" s="79"/>
      <c r="L684" s="27" t="s">
        <v>2127</v>
      </c>
      <c r="M684" s="27" t="s">
        <v>2128</v>
      </c>
      <c r="N684" s="80"/>
      <c r="O684" s="27" t="s">
        <v>100</v>
      </c>
      <c r="P684" s="27" t="s">
        <v>1996</v>
      </c>
      <c r="Q684" s="27" t="s">
        <v>132</v>
      </c>
      <c r="R684" s="27" t="s">
        <v>2031</v>
      </c>
      <c r="S684" s="27" t="s">
        <v>245</v>
      </c>
      <c r="T684" s="27" t="s">
        <v>2129</v>
      </c>
      <c r="U684" s="80"/>
    </row>
    <row r="685" spans="1:21" ht="13" thickBot="1">
      <c r="A685" s="27" t="s">
        <v>69</v>
      </c>
      <c r="B685" s="27" t="str">
        <f>IF(ISNA(VLOOKUP(Table3[[#This Row],[NPC]],#REF!,1,FALSE)),"No","Yes")</f>
        <v>Yes</v>
      </c>
      <c r="C685" s="27" t="str">
        <f>IF(ISNA(VLOOKUP(Table3[[#This Row],[NPC]],'PROC517 Delist NPCs'!B:B,1,FALSE)),"No","Yes")</f>
        <v>No</v>
      </c>
      <c r="D6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5" s="27"/>
      <c r="F685" s="77" t="s">
        <v>96</v>
      </c>
      <c r="G685" s="78"/>
      <c r="H685" s="78"/>
      <c r="I685" s="79"/>
      <c r="J685" s="77" t="s">
        <v>97</v>
      </c>
      <c r="K685" s="79"/>
      <c r="L685" s="27" t="s">
        <v>2130</v>
      </c>
      <c r="M685" s="27" t="s">
        <v>2131</v>
      </c>
      <c r="N685" s="80"/>
      <c r="O685" s="27" t="s">
        <v>100</v>
      </c>
      <c r="P685" s="27" t="s">
        <v>1996</v>
      </c>
      <c r="Q685" s="27" t="s">
        <v>132</v>
      </c>
      <c r="R685" s="27" t="s">
        <v>2031</v>
      </c>
      <c r="S685" s="27" t="s">
        <v>245</v>
      </c>
      <c r="T685" s="27" t="s">
        <v>2132</v>
      </c>
      <c r="U685" s="80"/>
    </row>
    <row r="686" spans="1:21" ht="13" hidden="1" thickBot="1">
      <c r="A686" s="27" t="s">
        <v>68</v>
      </c>
      <c r="B686" s="27" t="str">
        <f>IF(ISNA(VLOOKUP(Table3[[#This Row],[NPC]],#REF!,1,FALSE)),"No","Yes")</f>
        <v>Yes</v>
      </c>
      <c r="C686" s="27" t="str">
        <f>IF(ISNA(VLOOKUP(Table3[[#This Row],[NPC]],'PROC517 Delist NPCs'!B:B,1,FALSE)),"No","Yes")</f>
        <v>No</v>
      </c>
      <c r="D6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6" s="27"/>
      <c r="F686" s="77" t="s">
        <v>96</v>
      </c>
      <c r="G686" s="78"/>
      <c r="H686" s="78"/>
      <c r="I686" s="79"/>
      <c r="J686" s="77" t="s">
        <v>97</v>
      </c>
      <c r="K686" s="79"/>
      <c r="L686" s="27" t="s">
        <v>2133</v>
      </c>
      <c r="M686" s="27" t="s">
        <v>2134</v>
      </c>
      <c r="N686" s="80"/>
      <c r="O686" s="27" t="s">
        <v>100</v>
      </c>
      <c r="P686" s="27" t="s">
        <v>1996</v>
      </c>
      <c r="Q686" s="27" t="s">
        <v>132</v>
      </c>
      <c r="R686" s="27" t="s">
        <v>2135</v>
      </c>
      <c r="S686" s="27" t="s">
        <v>574</v>
      </c>
      <c r="T686" s="27" t="s">
        <v>2136</v>
      </c>
      <c r="U686" s="80"/>
    </row>
    <row r="687" spans="1:21" ht="13" hidden="1" thickBot="1">
      <c r="A687" s="27" t="s">
        <v>68</v>
      </c>
      <c r="B687" s="27" t="str">
        <f>IF(ISNA(VLOOKUP(Table3[[#This Row],[NPC]],#REF!,1,FALSE)),"No","Yes")</f>
        <v>Yes</v>
      </c>
      <c r="C687" s="27" t="str">
        <f>IF(ISNA(VLOOKUP(Table3[[#This Row],[NPC]],'PROC517 Delist NPCs'!B:B,1,FALSE)),"No","Yes")</f>
        <v>No</v>
      </c>
      <c r="D6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7" s="27"/>
      <c r="F687" s="77" t="s">
        <v>96</v>
      </c>
      <c r="G687" s="78"/>
      <c r="H687" s="78"/>
      <c r="I687" s="79"/>
      <c r="J687" s="77" t="s">
        <v>97</v>
      </c>
      <c r="K687" s="79"/>
      <c r="L687" s="27" t="s">
        <v>2137</v>
      </c>
      <c r="M687" s="27" t="s">
        <v>2138</v>
      </c>
      <c r="N687" s="80"/>
      <c r="O687" s="27" t="s">
        <v>100</v>
      </c>
      <c r="P687" s="27" t="s">
        <v>1996</v>
      </c>
      <c r="Q687" s="27" t="s">
        <v>132</v>
      </c>
      <c r="R687" s="27" t="s">
        <v>2135</v>
      </c>
      <c r="S687" s="27" t="s">
        <v>574</v>
      </c>
      <c r="T687" s="27" t="s">
        <v>2139</v>
      </c>
      <c r="U687" s="80"/>
    </row>
    <row r="688" spans="1:21" ht="13" hidden="1" thickBot="1">
      <c r="A688" s="27" t="s">
        <v>68</v>
      </c>
      <c r="B688" s="27" t="str">
        <f>IF(ISNA(VLOOKUP(Table3[[#This Row],[NPC]],#REF!,1,FALSE)),"No","Yes")</f>
        <v>Yes</v>
      </c>
      <c r="C688" s="27" t="str">
        <f>IF(ISNA(VLOOKUP(Table3[[#This Row],[NPC]],'PROC517 Delist NPCs'!B:B,1,FALSE)),"No","Yes")</f>
        <v>No</v>
      </c>
      <c r="D6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8" s="27"/>
      <c r="F688" s="77" t="s">
        <v>96</v>
      </c>
      <c r="G688" s="78"/>
      <c r="H688" s="78"/>
      <c r="I688" s="79"/>
      <c r="J688" s="77" t="s">
        <v>97</v>
      </c>
      <c r="K688" s="79"/>
      <c r="L688" s="27" t="s">
        <v>2140</v>
      </c>
      <c r="M688" s="27" t="s">
        <v>2141</v>
      </c>
      <c r="N688" s="80"/>
      <c r="O688" s="27" t="s">
        <v>100</v>
      </c>
      <c r="P688" s="27" t="s">
        <v>1996</v>
      </c>
      <c r="Q688" s="27" t="s">
        <v>132</v>
      </c>
      <c r="R688" s="27" t="s">
        <v>2135</v>
      </c>
      <c r="S688" s="27" t="s">
        <v>574</v>
      </c>
      <c r="T688" s="27" t="s">
        <v>2142</v>
      </c>
      <c r="U688" s="80"/>
    </row>
    <row r="689" spans="1:21" ht="13" hidden="1" thickBot="1">
      <c r="A689" s="27" t="s">
        <v>68</v>
      </c>
      <c r="B689" s="27" t="str">
        <f>IF(ISNA(VLOOKUP(Table3[[#This Row],[NPC]],#REF!,1,FALSE)),"No","Yes")</f>
        <v>Yes</v>
      </c>
      <c r="C689" s="27" t="str">
        <f>IF(ISNA(VLOOKUP(Table3[[#This Row],[NPC]],'PROC517 Delist NPCs'!B:B,1,FALSE)),"No","Yes")</f>
        <v>No</v>
      </c>
      <c r="D6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89" s="27"/>
      <c r="F689" s="77" t="s">
        <v>96</v>
      </c>
      <c r="G689" s="78"/>
      <c r="H689" s="78"/>
      <c r="I689" s="79"/>
      <c r="J689" s="77" t="s">
        <v>97</v>
      </c>
      <c r="K689" s="79"/>
      <c r="L689" s="27" t="s">
        <v>2143</v>
      </c>
      <c r="M689" s="27" t="s">
        <v>2144</v>
      </c>
      <c r="N689" s="80"/>
      <c r="O689" s="27" t="s">
        <v>100</v>
      </c>
      <c r="P689" s="27" t="s">
        <v>1996</v>
      </c>
      <c r="Q689" s="27" t="s">
        <v>132</v>
      </c>
      <c r="R689" s="27" t="s">
        <v>2135</v>
      </c>
      <c r="S689" s="27" t="s">
        <v>574</v>
      </c>
      <c r="T689" s="27" t="s">
        <v>2145</v>
      </c>
      <c r="U689" s="80"/>
    </row>
    <row r="690" spans="1:21" ht="13" hidden="1" thickBot="1">
      <c r="A690" s="27" t="s">
        <v>68</v>
      </c>
      <c r="B690" s="27" t="str">
        <f>IF(ISNA(VLOOKUP(Table3[[#This Row],[NPC]],#REF!,1,FALSE)),"No","Yes")</f>
        <v>Yes</v>
      </c>
      <c r="C690" s="27" t="str">
        <f>IF(ISNA(VLOOKUP(Table3[[#This Row],[NPC]],'PROC517 Delist NPCs'!B:B,1,FALSE)),"No","Yes")</f>
        <v>No</v>
      </c>
      <c r="D6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0" s="27"/>
      <c r="F690" s="77" t="s">
        <v>96</v>
      </c>
      <c r="G690" s="78"/>
      <c r="H690" s="78"/>
      <c r="I690" s="79"/>
      <c r="J690" s="77" t="s">
        <v>97</v>
      </c>
      <c r="K690" s="79"/>
      <c r="L690" s="27" t="s">
        <v>2146</v>
      </c>
      <c r="M690" s="27" t="s">
        <v>2147</v>
      </c>
      <c r="N690" s="80"/>
      <c r="O690" s="27" t="s">
        <v>100</v>
      </c>
      <c r="P690" s="27" t="s">
        <v>1996</v>
      </c>
      <c r="Q690" s="27" t="s">
        <v>132</v>
      </c>
      <c r="R690" s="27" t="s">
        <v>2135</v>
      </c>
      <c r="S690" s="27" t="s">
        <v>574</v>
      </c>
      <c r="T690" s="27" t="s">
        <v>2148</v>
      </c>
      <c r="U690" s="80"/>
    </row>
    <row r="691" spans="1:21" ht="13" hidden="1" thickBot="1">
      <c r="A691" s="27" t="s">
        <v>68</v>
      </c>
      <c r="B691" s="27" t="str">
        <f>IF(ISNA(VLOOKUP(Table3[[#This Row],[NPC]],#REF!,1,FALSE)),"No","Yes")</f>
        <v>Yes</v>
      </c>
      <c r="C691" s="27" t="str">
        <f>IF(ISNA(VLOOKUP(Table3[[#This Row],[NPC]],'PROC517 Delist NPCs'!B:B,1,FALSE)),"No","Yes")</f>
        <v>No</v>
      </c>
      <c r="D6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1" s="27"/>
      <c r="F691" s="77" t="s">
        <v>96</v>
      </c>
      <c r="G691" s="78"/>
      <c r="H691" s="78"/>
      <c r="I691" s="79"/>
      <c r="J691" s="77" t="s">
        <v>97</v>
      </c>
      <c r="K691" s="79"/>
      <c r="L691" s="27" t="s">
        <v>2149</v>
      </c>
      <c r="M691" s="27" t="s">
        <v>2150</v>
      </c>
      <c r="N691" s="80"/>
      <c r="O691" s="27" t="s">
        <v>100</v>
      </c>
      <c r="P691" s="27" t="s">
        <v>1996</v>
      </c>
      <c r="Q691" s="27" t="s">
        <v>132</v>
      </c>
      <c r="R691" s="27" t="s">
        <v>2135</v>
      </c>
      <c r="S691" s="27" t="s">
        <v>574</v>
      </c>
      <c r="T691" s="27" t="s">
        <v>2151</v>
      </c>
      <c r="U691" s="80"/>
    </row>
    <row r="692" spans="1:21" ht="13" hidden="1" thickBot="1">
      <c r="A692" s="27" t="s">
        <v>68</v>
      </c>
      <c r="B692" s="27" t="str">
        <f>IF(ISNA(VLOOKUP(Table3[[#This Row],[NPC]],#REF!,1,FALSE)),"No","Yes")</f>
        <v>Yes</v>
      </c>
      <c r="C692" s="27" t="str">
        <f>IF(ISNA(VLOOKUP(Table3[[#This Row],[NPC]],'PROC517 Delist NPCs'!B:B,1,FALSE)),"No","Yes")</f>
        <v>No</v>
      </c>
      <c r="D6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2" s="27"/>
      <c r="F692" s="77" t="s">
        <v>96</v>
      </c>
      <c r="G692" s="78"/>
      <c r="H692" s="78"/>
      <c r="I692" s="79"/>
      <c r="J692" s="77" t="s">
        <v>97</v>
      </c>
      <c r="K692" s="79"/>
      <c r="L692" s="27" t="s">
        <v>2152</v>
      </c>
      <c r="M692" s="27" t="s">
        <v>2153</v>
      </c>
      <c r="N692" s="80"/>
      <c r="O692" s="27" t="s">
        <v>100</v>
      </c>
      <c r="P692" s="27" t="s">
        <v>1996</v>
      </c>
      <c r="Q692" s="27" t="s">
        <v>132</v>
      </c>
      <c r="R692" s="27" t="s">
        <v>2135</v>
      </c>
      <c r="S692" s="27" t="s">
        <v>574</v>
      </c>
      <c r="T692" s="27" t="s">
        <v>2154</v>
      </c>
      <c r="U692" s="80"/>
    </row>
    <row r="693" spans="1:21" ht="13" hidden="1" thickBot="1">
      <c r="A693" s="27" t="s">
        <v>68</v>
      </c>
      <c r="B693" s="27" t="str">
        <f>IF(ISNA(VLOOKUP(Table3[[#This Row],[NPC]],#REF!,1,FALSE)),"No","Yes")</f>
        <v>Yes</v>
      </c>
      <c r="C693" s="27" t="str">
        <f>IF(ISNA(VLOOKUP(Table3[[#This Row],[NPC]],'PROC517 Delist NPCs'!B:B,1,FALSE)),"No","Yes")</f>
        <v>No</v>
      </c>
      <c r="D6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3" s="27"/>
      <c r="F693" s="77" t="s">
        <v>96</v>
      </c>
      <c r="G693" s="78"/>
      <c r="H693" s="78"/>
      <c r="I693" s="79"/>
      <c r="J693" s="77" t="s">
        <v>97</v>
      </c>
      <c r="K693" s="79"/>
      <c r="L693" s="27" t="s">
        <v>2155</v>
      </c>
      <c r="M693" s="27" t="s">
        <v>2156</v>
      </c>
      <c r="N693" s="80"/>
      <c r="O693" s="27" t="s">
        <v>100</v>
      </c>
      <c r="P693" s="27" t="s">
        <v>1996</v>
      </c>
      <c r="Q693" s="27" t="s">
        <v>132</v>
      </c>
      <c r="R693" s="27" t="s">
        <v>2135</v>
      </c>
      <c r="S693" s="27" t="s">
        <v>574</v>
      </c>
      <c r="T693" s="27" t="s">
        <v>2157</v>
      </c>
      <c r="U693" s="80"/>
    </row>
    <row r="694" spans="1:21" ht="13" hidden="1" thickBot="1">
      <c r="A694" s="27" t="s">
        <v>68</v>
      </c>
      <c r="B694" s="27" t="str">
        <f>IF(ISNA(VLOOKUP(Table3[[#This Row],[NPC]],#REF!,1,FALSE)),"No","Yes")</f>
        <v>Yes</v>
      </c>
      <c r="C694" s="27" t="str">
        <f>IF(ISNA(VLOOKUP(Table3[[#This Row],[NPC]],'PROC517 Delist NPCs'!B:B,1,FALSE)),"No","Yes")</f>
        <v>No</v>
      </c>
      <c r="D6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4" s="27"/>
      <c r="F694" s="77" t="s">
        <v>96</v>
      </c>
      <c r="G694" s="78"/>
      <c r="H694" s="78"/>
      <c r="I694" s="79"/>
      <c r="J694" s="77" t="s">
        <v>97</v>
      </c>
      <c r="K694" s="79"/>
      <c r="L694" s="27" t="s">
        <v>2158</v>
      </c>
      <c r="M694" s="27" t="s">
        <v>2159</v>
      </c>
      <c r="N694" s="80"/>
      <c r="O694" s="27" t="s">
        <v>100</v>
      </c>
      <c r="P694" s="27" t="s">
        <v>1996</v>
      </c>
      <c r="Q694" s="27" t="s">
        <v>132</v>
      </c>
      <c r="R694" s="27" t="s">
        <v>2135</v>
      </c>
      <c r="S694" s="27" t="s">
        <v>574</v>
      </c>
      <c r="T694" s="27" t="s">
        <v>2160</v>
      </c>
      <c r="U694" s="80"/>
    </row>
    <row r="695" spans="1:21" ht="13" hidden="1" thickBot="1">
      <c r="A695" s="27" t="s">
        <v>68</v>
      </c>
      <c r="B695" s="27" t="str">
        <f>IF(ISNA(VLOOKUP(Table3[[#This Row],[NPC]],#REF!,1,FALSE)),"No","Yes")</f>
        <v>Yes</v>
      </c>
      <c r="C695" s="27" t="str">
        <f>IF(ISNA(VLOOKUP(Table3[[#This Row],[NPC]],'PROC517 Delist NPCs'!B:B,1,FALSE)),"No","Yes")</f>
        <v>No</v>
      </c>
      <c r="D6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5" s="27"/>
      <c r="F695" s="77" t="s">
        <v>96</v>
      </c>
      <c r="G695" s="78"/>
      <c r="H695" s="78"/>
      <c r="I695" s="79"/>
      <c r="J695" s="77" t="s">
        <v>97</v>
      </c>
      <c r="K695" s="79"/>
      <c r="L695" s="27" t="s">
        <v>2161</v>
      </c>
      <c r="M695" s="27" t="s">
        <v>2162</v>
      </c>
      <c r="N695" s="80"/>
      <c r="O695" s="27" t="s">
        <v>100</v>
      </c>
      <c r="P695" s="27" t="s">
        <v>1996</v>
      </c>
      <c r="Q695" s="27" t="s">
        <v>132</v>
      </c>
      <c r="R695" s="27" t="s">
        <v>2135</v>
      </c>
      <c r="S695" s="27" t="s">
        <v>574</v>
      </c>
      <c r="T695" s="27" t="s">
        <v>2163</v>
      </c>
      <c r="U695" s="80"/>
    </row>
    <row r="696" spans="1:21" ht="13" hidden="1" thickBot="1">
      <c r="A696" s="27" t="s">
        <v>68</v>
      </c>
      <c r="B696" s="27" t="str">
        <f>IF(ISNA(VLOOKUP(Table3[[#This Row],[NPC]],#REF!,1,FALSE)),"No","Yes")</f>
        <v>Yes</v>
      </c>
      <c r="C696" s="27" t="str">
        <f>IF(ISNA(VLOOKUP(Table3[[#This Row],[NPC]],'PROC517 Delist NPCs'!B:B,1,FALSE)),"No","Yes")</f>
        <v>No</v>
      </c>
      <c r="D6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6" s="27"/>
      <c r="F696" s="77" t="s">
        <v>96</v>
      </c>
      <c r="G696" s="78"/>
      <c r="H696" s="78"/>
      <c r="I696" s="79"/>
      <c r="J696" s="77" t="s">
        <v>97</v>
      </c>
      <c r="K696" s="79"/>
      <c r="L696" s="27" t="s">
        <v>2164</v>
      </c>
      <c r="M696" s="27" t="s">
        <v>2165</v>
      </c>
      <c r="N696" s="80"/>
      <c r="O696" s="27" t="s">
        <v>100</v>
      </c>
      <c r="P696" s="27" t="s">
        <v>1996</v>
      </c>
      <c r="Q696" s="27" t="s">
        <v>132</v>
      </c>
      <c r="R696" s="27" t="s">
        <v>2135</v>
      </c>
      <c r="S696" s="27" t="s">
        <v>574</v>
      </c>
      <c r="T696" s="27" t="s">
        <v>2166</v>
      </c>
      <c r="U696" s="80"/>
    </row>
    <row r="697" spans="1:21" ht="13" hidden="1" thickBot="1">
      <c r="A697" s="27" t="s">
        <v>68</v>
      </c>
      <c r="B697" s="27" t="str">
        <f>IF(ISNA(VLOOKUP(Table3[[#This Row],[NPC]],#REF!,1,FALSE)),"No","Yes")</f>
        <v>Yes</v>
      </c>
      <c r="C697" s="27" t="str">
        <f>IF(ISNA(VLOOKUP(Table3[[#This Row],[NPC]],'PROC517 Delist NPCs'!B:B,1,FALSE)),"No","Yes")</f>
        <v>No</v>
      </c>
      <c r="D6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7" s="27"/>
      <c r="F697" s="77" t="s">
        <v>96</v>
      </c>
      <c r="G697" s="78"/>
      <c r="H697" s="78"/>
      <c r="I697" s="79"/>
      <c r="J697" s="77" t="s">
        <v>97</v>
      </c>
      <c r="K697" s="79"/>
      <c r="L697" s="27" t="s">
        <v>2167</v>
      </c>
      <c r="M697" s="27" t="s">
        <v>2168</v>
      </c>
      <c r="N697" s="80"/>
      <c r="O697" s="27" t="s">
        <v>100</v>
      </c>
      <c r="P697" s="27" t="s">
        <v>1996</v>
      </c>
      <c r="Q697" s="27" t="s">
        <v>132</v>
      </c>
      <c r="R697" s="27" t="s">
        <v>2135</v>
      </c>
      <c r="S697" s="27" t="s">
        <v>574</v>
      </c>
      <c r="T697" s="27" t="s">
        <v>2169</v>
      </c>
      <c r="U697" s="80"/>
    </row>
    <row r="698" spans="1:21" ht="13" hidden="1" thickBot="1">
      <c r="A698" s="27" t="s">
        <v>68</v>
      </c>
      <c r="B698" s="27" t="str">
        <f>IF(ISNA(VLOOKUP(Table3[[#This Row],[NPC]],#REF!,1,FALSE)),"No","Yes")</f>
        <v>Yes</v>
      </c>
      <c r="C698" s="27" t="str">
        <f>IF(ISNA(VLOOKUP(Table3[[#This Row],[NPC]],'PROC517 Delist NPCs'!B:B,1,FALSE)),"No","Yes")</f>
        <v>No</v>
      </c>
      <c r="D6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8" s="27"/>
      <c r="F698" s="77" t="s">
        <v>96</v>
      </c>
      <c r="G698" s="78"/>
      <c r="H698" s="78"/>
      <c r="I698" s="79"/>
      <c r="J698" s="77" t="s">
        <v>97</v>
      </c>
      <c r="K698" s="79"/>
      <c r="L698" s="27" t="s">
        <v>2170</v>
      </c>
      <c r="M698" s="27" t="s">
        <v>2171</v>
      </c>
      <c r="N698" s="80"/>
      <c r="O698" s="27" t="s">
        <v>100</v>
      </c>
      <c r="P698" s="27" t="s">
        <v>1996</v>
      </c>
      <c r="Q698" s="27" t="s">
        <v>132</v>
      </c>
      <c r="R698" s="27" t="s">
        <v>2135</v>
      </c>
      <c r="S698" s="27" t="s">
        <v>574</v>
      </c>
      <c r="T698" s="27" t="s">
        <v>2172</v>
      </c>
      <c r="U698" s="80"/>
    </row>
    <row r="699" spans="1:21" ht="13" hidden="1" thickBot="1">
      <c r="A699" s="27" t="s">
        <v>68</v>
      </c>
      <c r="B699" s="27" t="str">
        <f>IF(ISNA(VLOOKUP(Table3[[#This Row],[NPC]],#REF!,1,FALSE)),"No","Yes")</f>
        <v>Yes</v>
      </c>
      <c r="C699" s="27" t="str">
        <f>IF(ISNA(VLOOKUP(Table3[[#This Row],[NPC]],'PROC517 Delist NPCs'!B:B,1,FALSE)),"No","Yes")</f>
        <v>No</v>
      </c>
      <c r="D6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699" s="27"/>
      <c r="F699" s="77" t="s">
        <v>96</v>
      </c>
      <c r="G699" s="78"/>
      <c r="H699" s="78"/>
      <c r="I699" s="79"/>
      <c r="J699" s="77" t="s">
        <v>97</v>
      </c>
      <c r="K699" s="79"/>
      <c r="L699" s="27" t="s">
        <v>2173</v>
      </c>
      <c r="M699" s="27" t="s">
        <v>2174</v>
      </c>
      <c r="N699" s="80"/>
      <c r="O699" s="27" t="s">
        <v>100</v>
      </c>
      <c r="P699" s="27" t="s">
        <v>1996</v>
      </c>
      <c r="Q699" s="27" t="s">
        <v>132</v>
      </c>
      <c r="R699" s="27" t="s">
        <v>2135</v>
      </c>
      <c r="S699" s="27" t="s">
        <v>574</v>
      </c>
      <c r="T699" s="27" t="s">
        <v>2175</v>
      </c>
      <c r="U699" s="80"/>
    </row>
    <row r="700" spans="1:21" ht="13" hidden="1" thickBot="1">
      <c r="A700" s="27" t="s">
        <v>68</v>
      </c>
      <c r="B700" s="27" t="str">
        <f>IF(ISNA(VLOOKUP(Table3[[#This Row],[NPC]],#REF!,1,FALSE)),"No","Yes")</f>
        <v>Yes</v>
      </c>
      <c r="C700" s="27" t="str">
        <f>IF(ISNA(VLOOKUP(Table3[[#This Row],[NPC]],'PROC517 Delist NPCs'!B:B,1,FALSE)),"No","Yes")</f>
        <v>No</v>
      </c>
      <c r="D7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0" s="27"/>
      <c r="F700" s="77" t="s">
        <v>96</v>
      </c>
      <c r="G700" s="78"/>
      <c r="H700" s="78"/>
      <c r="I700" s="79"/>
      <c r="J700" s="77" t="s">
        <v>97</v>
      </c>
      <c r="K700" s="79"/>
      <c r="L700" s="27" t="s">
        <v>2176</v>
      </c>
      <c r="M700" s="27" t="s">
        <v>2177</v>
      </c>
      <c r="N700" s="80"/>
      <c r="O700" s="27" t="s">
        <v>100</v>
      </c>
      <c r="P700" s="27" t="s">
        <v>1996</v>
      </c>
      <c r="Q700" s="27" t="s">
        <v>132</v>
      </c>
      <c r="R700" s="27" t="s">
        <v>2135</v>
      </c>
      <c r="S700" s="27" t="s">
        <v>574</v>
      </c>
      <c r="T700" s="27" t="s">
        <v>2178</v>
      </c>
      <c r="U700" s="80"/>
    </row>
    <row r="701" spans="1:21" ht="13" hidden="1" thickBot="1">
      <c r="A701" s="27" t="s">
        <v>68</v>
      </c>
      <c r="B701" s="27" t="str">
        <f>IF(ISNA(VLOOKUP(Table3[[#This Row],[NPC]],#REF!,1,FALSE)),"No","Yes")</f>
        <v>Yes</v>
      </c>
      <c r="C701" s="27" t="str">
        <f>IF(ISNA(VLOOKUP(Table3[[#This Row],[NPC]],'PROC517 Delist NPCs'!B:B,1,FALSE)),"No","Yes")</f>
        <v>No</v>
      </c>
      <c r="D7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1" s="27"/>
      <c r="F701" s="77" t="s">
        <v>96</v>
      </c>
      <c r="G701" s="78"/>
      <c r="H701" s="78"/>
      <c r="I701" s="79"/>
      <c r="J701" s="77" t="s">
        <v>97</v>
      </c>
      <c r="K701" s="79"/>
      <c r="L701" s="27" t="s">
        <v>2179</v>
      </c>
      <c r="M701" s="27" t="s">
        <v>2180</v>
      </c>
      <c r="N701" s="80"/>
      <c r="O701" s="27" t="s">
        <v>100</v>
      </c>
      <c r="P701" s="27" t="s">
        <v>1996</v>
      </c>
      <c r="Q701" s="27" t="s">
        <v>132</v>
      </c>
      <c r="R701" s="27" t="s">
        <v>2135</v>
      </c>
      <c r="S701" s="27" t="s">
        <v>574</v>
      </c>
      <c r="T701" s="27" t="s">
        <v>2181</v>
      </c>
      <c r="U701" s="80"/>
    </row>
    <row r="702" spans="1:21" ht="13" hidden="1" thickBot="1">
      <c r="A702" s="27" t="s">
        <v>68</v>
      </c>
      <c r="B702" s="27" t="str">
        <f>IF(ISNA(VLOOKUP(Table3[[#This Row],[NPC]],#REF!,1,FALSE)),"No","Yes")</f>
        <v>Yes</v>
      </c>
      <c r="C702" s="27" t="str">
        <f>IF(ISNA(VLOOKUP(Table3[[#This Row],[NPC]],'PROC517 Delist NPCs'!B:B,1,FALSE)),"No","Yes")</f>
        <v>No</v>
      </c>
      <c r="D7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2" s="27"/>
      <c r="F702" s="77" t="s">
        <v>96</v>
      </c>
      <c r="G702" s="78"/>
      <c r="H702" s="78"/>
      <c r="I702" s="79"/>
      <c r="J702" s="77" t="s">
        <v>97</v>
      </c>
      <c r="K702" s="79"/>
      <c r="L702" s="27" t="s">
        <v>2182</v>
      </c>
      <c r="M702" s="27" t="s">
        <v>2183</v>
      </c>
      <c r="N702" s="80"/>
      <c r="O702" s="27" t="s">
        <v>100</v>
      </c>
      <c r="P702" s="27" t="s">
        <v>1996</v>
      </c>
      <c r="Q702" s="27" t="s">
        <v>132</v>
      </c>
      <c r="R702" s="27" t="s">
        <v>2135</v>
      </c>
      <c r="S702" s="27" t="s">
        <v>574</v>
      </c>
      <c r="T702" s="27" t="s">
        <v>2184</v>
      </c>
      <c r="U702" s="80"/>
    </row>
    <row r="703" spans="1:21" ht="13" thickBot="1">
      <c r="A703" s="27" t="s">
        <v>69</v>
      </c>
      <c r="B703" s="27" t="str">
        <f>IF(ISNA(VLOOKUP(Table3[[#This Row],[NPC]],#REF!,1,FALSE)),"No","Yes")</f>
        <v>Yes</v>
      </c>
      <c r="C703" s="27" t="str">
        <f>IF(ISNA(VLOOKUP(Table3[[#This Row],[NPC]],'PROC517 Delist NPCs'!B:B,1,FALSE)),"No","Yes")</f>
        <v>No</v>
      </c>
      <c r="D7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3" s="27"/>
      <c r="F703" s="77" t="s">
        <v>96</v>
      </c>
      <c r="G703" s="78"/>
      <c r="H703" s="78"/>
      <c r="I703" s="79"/>
      <c r="J703" s="77" t="s">
        <v>97</v>
      </c>
      <c r="K703" s="79"/>
      <c r="L703" s="27" t="s">
        <v>2185</v>
      </c>
      <c r="M703" s="27" t="s">
        <v>2186</v>
      </c>
      <c r="N703" s="80"/>
      <c r="O703" s="27" t="s">
        <v>100</v>
      </c>
      <c r="P703" s="27" t="s">
        <v>1996</v>
      </c>
      <c r="Q703" s="27" t="s">
        <v>132</v>
      </c>
      <c r="R703" s="27" t="s">
        <v>2135</v>
      </c>
      <c r="S703" s="27" t="s">
        <v>574</v>
      </c>
      <c r="T703" s="27" t="s">
        <v>2187</v>
      </c>
      <c r="U703" s="80"/>
    </row>
    <row r="704" spans="1:21" ht="13" hidden="1" thickBot="1">
      <c r="A704" s="27" t="s">
        <v>68</v>
      </c>
      <c r="B704" s="27" t="str">
        <f>IF(ISNA(VLOOKUP(Table3[[#This Row],[NPC]],#REF!,1,FALSE)),"No","Yes")</f>
        <v>Yes</v>
      </c>
      <c r="C704" s="27" t="str">
        <f>IF(ISNA(VLOOKUP(Table3[[#This Row],[NPC]],'PROC517 Delist NPCs'!B:B,1,FALSE)),"No","Yes")</f>
        <v>No</v>
      </c>
      <c r="D7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4" s="27"/>
      <c r="F704" s="77" t="s">
        <v>96</v>
      </c>
      <c r="G704" s="78"/>
      <c r="H704" s="78"/>
      <c r="I704" s="79"/>
      <c r="J704" s="77" t="s">
        <v>97</v>
      </c>
      <c r="K704" s="79"/>
      <c r="L704" s="27" t="s">
        <v>2188</v>
      </c>
      <c r="M704" s="27" t="s">
        <v>2189</v>
      </c>
      <c r="N704" s="80"/>
      <c r="O704" s="27" t="s">
        <v>100</v>
      </c>
      <c r="P704" s="27" t="s">
        <v>1996</v>
      </c>
      <c r="Q704" s="27" t="s">
        <v>132</v>
      </c>
      <c r="R704" s="27" t="s">
        <v>2135</v>
      </c>
      <c r="S704" s="27" t="s">
        <v>574</v>
      </c>
      <c r="T704" s="27" t="s">
        <v>2190</v>
      </c>
      <c r="U704" s="80"/>
    </row>
    <row r="705" spans="1:21" ht="13" hidden="1" thickBot="1">
      <c r="A705" s="27" t="s">
        <v>68</v>
      </c>
      <c r="B705" s="27" t="str">
        <f>IF(ISNA(VLOOKUP(Table3[[#This Row],[NPC]],#REF!,1,FALSE)),"No","Yes")</f>
        <v>Yes</v>
      </c>
      <c r="C705" s="27" t="str">
        <f>IF(ISNA(VLOOKUP(Table3[[#This Row],[NPC]],'PROC517 Delist NPCs'!B:B,1,FALSE)),"No","Yes")</f>
        <v>No</v>
      </c>
      <c r="D7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5" s="27"/>
      <c r="F705" s="77" t="s">
        <v>96</v>
      </c>
      <c r="G705" s="78"/>
      <c r="H705" s="78"/>
      <c r="I705" s="79"/>
      <c r="J705" s="77" t="s">
        <v>97</v>
      </c>
      <c r="K705" s="79"/>
      <c r="L705" s="27" t="s">
        <v>2191</v>
      </c>
      <c r="M705" s="27" t="s">
        <v>2192</v>
      </c>
      <c r="N705" s="80"/>
      <c r="O705" s="27" t="s">
        <v>100</v>
      </c>
      <c r="P705" s="27" t="s">
        <v>1996</v>
      </c>
      <c r="Q705" s="27" t="s">
        <v>132</v>
      </c>
      <c r="R705" s="27" t="s">
        <v>2135</v>
      </c>
      <c r="S705" s="27" t="s">
        <v>574</v>
      </c>
      <c r="T705" s="27" t="s">
        <v>2193</v>
      </c>
      <c r="U705" s="80"/>
    </row>
    <row r="706" spans="1:21" ht="13" hidden="1" thickBot="1">
      <c r="A706" s="27" t="s">
        <v>68</v>
      </c>
      <c r="B706" s="27" t="str">
        <f>IF(ISNA(VLOOKUP(Table3[[#This Row],[NPC]],#REF!,1,FALSE)),"No","Yes")</f>
        <v>Yes</v>
      </c>
      <c r="C706" s="27" t="str">
        <f>IF(ISNA(VLOOKUP(Table3[[#This Row],[NPC]],'PROC517 Delist NPCs'!B:B,1,FALSE)),"No","Yes")</f>
        <v>No</v>
      </c>
      <c r="D7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6" s="27"/>
      <c r="F706" s="77" t="s">
        <v>96</v>
      </c>
      <c r="G706" s="78"/>
      <c r="H706" s="78"/>
      <c r="I706" s="79"/>
      <c r="J706" s="77" t="s">
        <v>97</v>
      </c>
      <c r="K706" s="79"/>
      <c r="L706" s="27" t="s">
        <v>2194</v>
      </c>
      <c r="M706" s="27" t="s">
        <v>2195</v>
      </c>
      <c r="N706" s="80"/>
      <c r="O706" s="27" t="s">
        <v>100</v>
      </c>
      <c r="P706" s="27" t="s">
        <v>1996</v>
      </c>
      <c r="Q706" s="27" t="s">
        <v>132</v>
      </c>
      <c r="R706" s="27" t="s">
        <v>2135</v>
      </c>
      <c r="S706" s="27" t="s">
        <v>574</v>
      </c>
      <c r="T706" s="27" t="s">
        <v>2196</v>
      </c>
      <c r="U706" s="80"/>
    </row>
    <row r="707" spans="1:21" ht="13" hidden="1" thickBot="1">
      <c r="A707" s="27" t="s">
        <v>68</v>
      </c>
      <c r="B707" s="27" t="str">
        <f>IF(ISNA(VLOOKUP(Table3[[#This Row],[NPC]],#REF!,1,FALSE)),"No","Yes")</f>
        <v>Yes</v>
      </c>
      <c r="C707" s="27" t="str">
        <f>IF(ISNA(VLOOKUP(Table3[[#This Row],[NPC]],'PROC517 Delist NPCs'!B:B,1,FALSE)),"No","Yes")</f>
        <v>No</v>
      </c>
      <c r="D7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7" s="27"/>
      <c r="F707" s="77" t="s">
        <v>96</v>
      </c>
      <c r="G707" s="78"/>
      <c r="H707" s="78"/>
      <c r="I707" s="79"/>
      <c r="J707" s="77" t="s">
        <v>97</v>
      </c>
      <c r="K707" s="79"/>
      <c r="L707" s="27" t="s">
        <v>2197</v>
      </c>
      <c r="M707" s="27" t="s">
        <v>2198</v>
      </c>
      <c r="N707" s="80"/>
      <c r="O707" s="27" t="s">
        <v>100</v>
      </c>
      <c r="P707" s="27" t="s">
        <v>1996</v>
      </c>
      <c r="Q707" s="27" t="s">
        <v>132</v>
      </c>
      <c r="R707" s="27" t="s">
        <v>2135</v>
      </c>
      <c r="S707" s="27" t="s">
        <v>574</v>
      </c>
      <c r="T707" s="27" t="s">
        <v>2199</v>
      </c>
      <c r="U707" s="80"/>
    </row>
    <row r="708" spans="1:21" ht="13" hidden="1" thickBot="1">
      <c r="A708" s="27" t="s">
        <v>68</v>
      </c>
      <c r="B708" s="27" t="str">
        <f>IF(ISNA(VLOOKUP(Table3[[#This Row],[NPC]],#REF!,1,FALSE)),"No","Yes")</f>
        <v>Yes</v>
      </c>
      <c r="C708" s="27" t="str">
        <f>IF(ISNA(VLOOKUP(Table3[[#This Row],[NPC]],'PROC517 Delist NPCs'!B:B,1,FALSE)),"No","Yes")</f>
        <v>No</v>
      </c>
      <c r="D7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8" s="27"/>
      <c r="F708" s="77" t="s">
        <v>96</v>
      </c>
      <c r="G708" s="78"/>
      <c r="H708" s="78"/>
      <c r="I708" s="79"/>
      <c r="J708" s="77" t="s">
        <v>97</v>
      </c>
      <c r="K708" s="79"/>
      <c r="L708" s="27" t="s">
        <v>2200</v>
      </c>
      <c r="M708" s="27" t="s">
        <v>2201</v>
      </c>
      <c r="N708" s="80"/>
      <c r="O708" s="27" t="s">
        <v>100</v>
      </c>
      <c r="P708" s="27" t="s">
        <v>1996</v>
      </c>
      <c r="Q708" s="27" t="s">
        <v>132</v>
      </c>
      <c r="R708" s="27" t="s">
        <v>2135</v>
      </c>
      <c r="S708" s="27" t="s">
        <v>574</v>
      </c>
      <c r="T708" s="27" t="s">
        <v>2202</v>
      </c>
      <c r="U708" s="80"/>
    </row>
    <row r="709" spans="1:21" ht="13" hidden="1" thickBot="1">
      <c r="A709" s="27" t="s">
        <v>68</v>
      </c>
      <c r="B709" s="27" t="str">
        <f>IF(ISNA(VLOOKUP(Table3[[#This Row],[NPC]],#REF!,1,FALSE)),"No","Yes")</f>
        <v>Yes</v>
      </c>
      <c r="C709" s="27" t="str">
        <f>IF(ISNA(VLOOKUP(Table3[[#This Row],[NPC]],'PROC517 Delist NPCs'!B:B,1,FALSE)),"No","Yes")</f>
        <v>No</v>
      </c>
      <c r="D7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09" s="27"/>
      <c r="F709" s="77" t="s">
        <v>96</v>
      </c>
      <c r="G709" s="78"/>
      <c r="H709" s="78"/>
      <c r="I709" s="79"/>
      <c r="J709" s="77" t="s">
        <v>97</v>
      </c>
      <c r="K709" s="79"/>
      <c r="L709" s="27" t="s">
        <v>2203</v>
      </c>
      <c r="M709" s="27" t="s">
        <v>2204</v>
      </c>
      <c r="N709" s="80"/>
      <c r="O709" s="27" t="s">
        <v>100</v>
      </c>
      <c r="P709" s="27" t="s">
        <v>1996</v>
      </c>
      <c r="Q709" s="27" t="s">
        <v>132</v>
      </c>
      <c r="R709" s="27" t="s">
        <v>2135</v>
      </c>
      <c r="S709" s="27" t="s">
        <v>574</v>
      </c>
      <c r="T709" s="27" t="s">
        <v>2205</v>
      </c>
      <c r="U709" s="80"/>
    </row>
    <row r="710" spans="1:21" ht="13" hidden="1" thickBot="1">
      <c r="A710" s="27" t="s">
        <v>68</v>
      </c>
      <c r="B710" s="27" t="str">
        <f>IF(ISNA(VLOOKUP(Table3[[#This Row],[NPC]],#REF!,1,FALSE)),"No","Yes")</f>
        <v>Yes</v>
      </c>
      <c r="C710" s="27" t="str">
        <f>IF(ISNA(VLOOKUP(Table3[[#This Row],[NPC]],'PROC517 Delist NPCs'!B:B,1,FALSE)),"No","Yes")</f>
        <v>No</v>
      </c>
      <c r="D7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0" s="27"/>
      <c r="F710" s="77" t="s">
        <v>96</v>
      </c>
      <c r="G710" s="78"/>
      <c r="H710" s="78"/>
      <c r="I710" s="79"/>
      <c r="J710" s="77" t="s">
        <v>97</v>
      </c>
      <c r="K710" s="79"/>
      <c r="L710" s="27" t="s">
        <v>2206</v>
      </c>
      <c r="M710" s="27" t="s">
        <v>2207</v>
      </c>
      <c r="N710" s="80"/>
      <c r="O710" s="27" t="s">
        <v>100</v>
      </c>
      <c r="P710" s="27" t="s">
        <v>1996</v>
      </c>
      <c r="Q710" s="27" t="s">
        <v>132</v>
      </c>
      <c r="R710" s="27" t="s">
        <v>2135</v>
      </c>
      <c r="S710" s="27" t="s">
        <v>574</v>
      </c>
      <c r="T710" s="27" t="s">
        <v>2208</v>
      </c>
      <c r="U710" s="80"/>
    </row>
    <row r="711" spans="1:21" ht="13" hidden="1" thickBot="1">
      <c r="A711" s="27" t="s">
        <v>68</v>
      </c>
      <c r="B711" s="27" t="str">
        <f>IF(ISNA(VLOOKUP(Table3[[#This Row],[NPC]],#REF!,1,FALSE)),"No","Yes")</f>
        <v>Yes</v>
      </c>
      <c r="C711" s="27" t="str">
        <f>IF(ISNA(VLOOKUP(Table3[[#This Row],[NPC]],'PROC517 Delist NPCs'!B:B,1,FALSE)),"No","Yes")</f>
        <v>No</v>
      </c>
      <c r="D7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1" s="27"/>
      <c r="F711" s="77" t="s">
        <v>96</v>
      </c>
      <c r="G711" s="78"/>
      <c r="H711" s="78"/>
      <c r="I711" s="79"/>
      <c r="J711" s="77" t="s">
        <v>97</v>
      </c>
      <c r="K711" s="79"/>
      <c r="L711" s="27" t="s">
        <v>2209</v>
      </c>
      <c r="M711" s="27" t="s">
        <v>2210</v>
      </c>
      <c r="N711" s="80"/>
      <c r="O711" s="27" t="s">
        <v>100</v>
      </c>
      <c r="P711" s="27" t="s">
        <v>1996</v>
      </c>
      <c r="Q711" s="27" t="s">
        <v>132</v>
      </c>
      <c r="R711" s="27" t="s">
        <v>2135</v>
      </c>
      <c r="S711" s="27" t="s">
        <v>574</v>
      </c>
      <c r="T711" s="27" t="s">
        <v>2211</v>
      </c>
      <c r="U711" s="80"/>
    </row>
    <row r="712" spans="1:21" ht="13" hidden="1" thickBot="1">
      <c r="A712" s="27" t="s">
        <v>68</v>
      </c>
      <c r="B712" s="27" t="str">
        <f>IF(ISNA(VLOOKUP(Table3[[#This Row],[NPC]],#REF!,1,FALSE)),"No","Yes")</f>
        <v>Yes</v>
      </c>
      <c r="C712" s="27" t="str">
        <f>IF(ISNA(VLOOKUP(Table3[[#This Row],[NPC]],'PROC517 Delist NPCs'!B:B,1,FALSE)),"No","Yes")</f>
        <v>No</v>
      </c>
      <c r="D7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2" s="27"/>
      <c r="F712" s="77" t="s">
        <v>96</v>
      </c>
      <c r="G712" s="78"/>
      <c r="H712" s="78"/>
      <c r="I712" s="79"/>
      <c r="J712" s="77" t="s">
        <v>97</v>
      </c>
      <c r="K712" s="79"/>
      <c r="L712" s="27" t="s">
        <v>2212</v>
      </c>
      <c r="M712" s="27" t="s">
        <v>2213</v>
      </c>
      <c r="N712" s="80"/>
      <c r="O712" s="27" t="s">
        <v>100</v>
      </c>
      <c r="P712" s="27" t="s">
        <v>1996</v>
      </c>
      <c r="Q712" s="27" t="s">
        <v>132</v>
      </c>
      <c r="R712" s="27" t="s">
        <v>2135</v>
      </c>
      <c r="S712" s="27" t="s">
        <v>574</v>
      </c>
      <c r="T712" s="27" t="s">
        <v>2214</v>
      </c>
      <c r="U712" s="80"/>
    </row>
    <row r="713" spans="1:21" ht="13" hidden="1" thickBot="1">
      <c r="A713" s="27" t="s">
        <v>68</v>
      </c>
      <c r="B713" s="27" t="str">
        <f>IF(ISNA(VLOOKUP(Table3[[#This Row],[NPC]],#REF!,1,FALSE)),"No","Yes")</f>
        <v>Yes</v>
      </c>
      <c r="C713" s="27" t="str">
        <f>IF(ISNA(VLOOKUP(Table3[[#This Row],[NPC]],'PROC517 Delist NPCs'!B:B,1,FALSE)),"No","Yes")</f>
        <v>No</v>
      </c>
      <c r="D7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3" s="27"/>
      <c r="F713" s="77" t="s">
        <v>96</v>
      </c>
      <c r="G713" s="78"/>
      <c r="H713" s="78"/>
      <c r="I713" s="79"/>
      <c r="J713" s="77" t="s">
        <v>97</v>
      </c>
      <c r="K713" s="79"/>
      <c r="L713" s="27" t="s">
        <v>2215</v>
      </c>
      <c r="M713" s="27" t="s">
        <v>2216</v>
      </c>
      <c r="N713" s="80"/>
      <c r="O713" s="27" t="s">
        <v>100</v>
      </c>
      <c r="P713" s="27" t="s">
        <v>989</v>
      </c>
      <c r="Q713" s="27" t="s">
        <v>108</v>
      </c>
      <c r="R713" s="27" t="s">
        <v>2217</v>
      </c>
      <c r="S713" s="27" t="s">
        <v>991</v>
      </c>
      <c r="T713" s="27" t="s">
        <v>2218</v>
      </c>
      <c r="U713" s="80"/>
    </row>
    <row r="714" spans="1:21" ht="13" hidden="1" thickBot="1">
      <c r="A714" s="27" t="s">
        <v>68</v>
      </c>
      <c r="B714" s="27" t="str">
        <f>IF(ISNA(VLOOKUP(Table3[[#This Row],[NPC]],#REF!,1,FALSE)),"No","Yes")</f>
        <v>Yes</v>
      </c>
      <c r="C714" s="27" t="str">
        <f>IF(ISNA(VLOOKUP(Table3[[#This Row],[NPC]],'PROC517 Delist NPCs'!B:B,1,FALSE)),"No","Yes")</f>
        <v>No</v>
      </c>
      <c r="D7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4" s="27"/>
      <c r="F714" s="77" t="s">
        <v>96</v>
      </c>
      <c r="G714" s="78"/>
      <c r="H714" s="78"/>
      <c r="I714" s="79"/>
      <c r="J714" s="77" t="s">
        <v>97</v>
      </c>
      <c r="K714" s="79"/>
      <c r="L714" s="27" t="s">
        <v>2219</v>
      </c>
      <c r="M714" s="27" t="s">
        <v>2220</v>
      </c>
      <c r="N714" s="80"/>
      <c r="O714" s="27" t="s">
        <v>100</v>
      </c>
      <c r="P714" s="27" t="s">
        <v>1996</v>
      </c>
      <c r="Q714" s="27" t="s">
        <v>132</v>
      </c>
      <c r="R714" s="27" t="s">
        <v>2135</v>
      </c>
      <c r="S714" s="27" t="s">
        <v>574</v>
      </c>
      <c r="T714" s="27" t="s">
        <v>2221</v>
      </c>
      <c r="U714" s="80"/>
    </row>
    <row r="715" spans="1:21" ht="13" hidden="1" thickBot="1">
      <c r="A715" s="27" t="s">
        <v>68</v>
      </c>
      <c r="B715" s="27" t="str">
        <f>IF(ISNA(VLOOKUP(Table3[[#This Row],[NPC]],#REF!,1,FALSE)),"No","Yes")</f>
        <v>Yes</v>
      </c>
      <c r="C715" s="27" t="str">
        <f>IF(ISNA(VLOOKUP(Table3[[#This Row],[NPC]],'PROC517 Delist NPCs'!B:B,1,FALSE)),"No","Yes")</f>
        <v>No</v>
      </c>
      <c r="D7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5" s="27"/>
      <c r="F715" s="77" t="s">
        <v>96</v>
      </c>
      <c r="G715" s="78"/>
      <c r="H715" s="78"/>
      <c r="I715" s="79"/>
      <c r="J715" s="77" t="s">
        <v>97</v>
      </c>
      <c r="K715" s="79"/>
      <c r="L715" s="27" t="s">
        <v>2222</v>
      </c>
      <c r="M715" s="27" t="s">
        <v>2223</v>
      </c>
      <c r="N715" s="80"/>
      <c r="O715" s="27" t="s">
        <v>100</v>
      </c>
      <c r="P715" s="27" t="s">
        <v>1996</v>
      </c>
      <c r="Q715" s="27" t="s">
        <v>132</v>
      </c>
      <c r="R715" s="27" t="s">
        <v>2135</v>
      </c>
      <c r="S715" s="27" t="s">
        <v>574</v>
      </c>
      <c r="T715" s="27" t="s">
        <v>2224</v>
      </c>
      <c r="U715" s="80"/>
    </row>
    <row r="716" spans="1:21" ht="13" hidden="1" thickBot="1">
      <c r="A716" s="27" t="s">
        <v>68</v>
      </c>
      <c r="B716" s="27" t="str">
        <f>IF(ISNA(VLOOKUP(Table3[[#This Row],[NPC]],#REF!,1,FALSE)),"No","Yes")</f>
        <v>Yes</v>
      </c>
      <c r="C716" s="27" t="str">
        <f>IF(ISNA(VLOOKUP(Table3[[#This Row],[NPC]],'PROC517 Delist NPCs'!B:B,1,FALSE)),"No","Yes")</f>
        <v>No</v>
      </c>
      <c r="D7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6" s="27"/>
      <c r="F716" s="77" t="s">
        <v>96</v>
      </c>
      <c r="G716" s="78"/>
      <c r="H716" s="78"/>
      <c r="I716" s="79"/>
      <c r="J716" s="77" t="s">
        <v>97</v>
      </c>
      <c r="K716" s="79"/>
      <c r="L716" s="27" t="s">
        <v>2225</v>
      </c>
      <c r="M716" s="27" t="s">
        <v>2226</v>
      </c>
      <c r="N716" s="80"/>
      <c r="O716" s="27" t="s">
        <v>100</v>
      </c>
      <c r="P716" s="27" t="s">
        <v>989</v>
      </c>
      <c r="Q716" s="27" t="s">
        <v>108</v>
      </c>
      <c r="R716" s="27" t="s">
        <v>2217</v>
      </c>
      <c r="S716" s="27" t="s">
        <v>2227</v>
      </c>
      <c r="T716" s="27" t="s">
        <v>2228</v>
      </c>
      <c r="U716" s="80"/>
    </row>
    <row r="717" spans="1:21" ht="13" hidden="1" thickBot="1">
      <c r="A717" s="27" t="s">
        <v>68</v>
      </c>
      <c r="B717" s="27" t="str">
        <f>IF(ISNA(VLOOKUP(Table3[[#This Row],[NPC]],#REF!,1,FALSE)),"No","Yes")</f>
        <v>Yes</v>
      </c>
      <c r="C717" s="27" t="str">
        <f>IF(ISNA(VLOOKUP(Table3[[#This Row],[NPC]],'PROC517 Delist NPCs'!B:B,1,FALSE)),"No","Yes")</f>
        <v>No</v>
      </c>
      <c r="D7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7" s="27"/>
      <c r="F717" s="77" t="s">
        <v>96</v>
      </c>
      <c r="G717" s="78"/>
      <c r="H717" s="78"/>
      <c r="I717" s="79"/>
      <c r="J717" s="77" t="s">
        <v>97</v>
      </c>
      <c r="K717" s="79"/>
      <c r="L717" s="27" t="s">
        <v>2229</v>
      </c>
      <c r="M717" s="27" t="s">
        <v>2230</v>
      </c>
      <c r="N717" s="80"/>
      <c r="O717" s="27" t="s">
        <v>100</v>
      </c>
      <c r="P717" s="27" t="s">
        <v>1996</v>
      </c>
      <c r="Q717" s="27" t="s">
        <v>132</v>
      </c>
      <c r="R717" s="27" t="s">
        <v>2135</v>
      </c>
      <c r="S717" s="27" t="s">
        <v>574</v>
      </c>
      <c r="T717" s="27" t="s">
        <v>2231</v>
      </c>
      <c r="U717" s="80"/>
    </row>
    <row r="718" spans="1:21" ht="13" hidden="1" thickBot="1">
      <c r="A718" s="27" t="s">
        <v>68</v>
      </c>
      <c r="B718" s="27" t="str">
        <f>IF(ISNA(VLOOKUP(Table3[[#This Row],[NPC]],#REF!,1,FALSE)),"No","Yes")</f>
        <v>Yes</v>
      </c>
      <c r="C718" s="27" t="str">
        <f>IF(ISNA(VLOOKUP(Table3[[#This Row],[NPC]],'PROC517 Delist NPCs'!B:B,1,FALSE)),"No","Yes")</f>
        <v>No</v>
      </c>
      <c r="D7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8" s="27"/>
      <c r="F718" s="77" t="s">
        <v>96</v>
      </c>
      <c r="G718" s="78"/>
      <c r="H718" s="78"/>
      <c r="I718" s="79"/>
      <c r="J718" s="77" t="s">
        <v>97</v>
      </c>
      <c r="K718" s="79"/>
      <c r="L718" s="27" t="s">
        <v>2232</v>
      </c>
      <c r="M718" s="27" t="s">
        <v>2233</v>
      </c>
      <c r="N718" s="80"/>
      <c r="O718" s="27" t="s">
        <v>100</v>
      </c>
      <c r="P718" s="27" t="s">
        <v>1996</v>
      </c>
      <c r="Q718" s="27" t="s">
        <v>132</v>
      </c>
      <c r="R718" s="27" t="s">
        <v>2135</v>
      </c>
      <c r="S718" s="27" t="s">
        <v>574</v>
      </c>
      <c r="T718" s="27" t="s">
        <v>2234</v>
      </c>
      <c r="U718" s="80"/>
    </row>
    <row r="719" spans="1:21" ht="13" thickBot="1">
      <c r="A719" s="27" t="s">
        <v>69</v>
      </c>
      <c r="B719" s="27" t="str">
        <f>IF(ISNA(VLOOKUP(Table3[[#This Row],[NPC]],#REF!,1,FALSE)),"No","Yes")</f>
        <v>Yes</v>
      </c>
      <c r="C719" s="27" t="str">
        <f>IF(ISNA(VLOOKUP(Table3[[#This Row],[NPC]],'PROC517 Delist NPCs'!B:B,1,FALSE)),"No","Yes")</f>
        <v>No</v>
      </c>
      <c r="D7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19" s="27"/>
      <c r="F719" s="77" t="s">
        <v>96</v>
      </c>
      <c r="G719" s="78"/>
      <c r="H719" s="78"/>
      <c r="I719" s="79"/>
      <c r="J719" s="77" t="s">
        <v>97</v>
      </c>
      <c r="K719" s="79"/>
      <c r="L719" s="27" t="s">
        <v>2235</v>
      </c>
      <c r="M719" s="27" t="s">
        <v>2236</v>
      </c>
      <c r="N719" s="80"/>
      <c r="O719" s="27" t="s">
        <v>100</v>
      </c>
      <c r="P719" s="27" t="s">
        <v>354</v>
      </c>
      <c r="Q719" s="27" t="s">
        <v>132</v>
      </c>
      <c r="R719" s="27" t="s">
        <v>2237</v>
      </c>
      <c r="S719" s="27" t="s">
        <v>149</v>
      </c>
      <c r="T719" s="27" t="s">
        <v>1348</v>
      </c>
      <c r="U719" s="80"/>
    </row>
    <row r="720" spans="1:21" ht="13" thickBot="1">
      <c r="A720" s="27" t="s">
        <v>69</v>
      </c>
      <c r="B720" s="27" t="str">
        <f>IF(ISNA(VLOOKUP(Table3[[#This Row],[NPC]],#REF!,1,FALSE)),"No","Yes")</f>
        <v>Yes</v>
      </c>
      <c r="C720" s="27" t="str">
        <f>IF(ISNA(VLOOKUP(Table3[[#This Row],[NPC]],'PROC517 Delist NPCs'!B:B,1,FALSE)),"No","Yes")</f>
        <v>No</v>
      </c>
      <c r="D7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0" s="27"/>
      <c r="F720" s="77" t="s">
        <v>96</v>
      </c>
      <c r="G720" s="78"/>
      <c r="H720" s="78"/>
      <c r="I720" s="79"/>
      <c r="J720" s="77" t="s">
        <v>97</v>
      </c>
      <c r="K720" s="79"/>
      <c r="L720" s="27" t="s">
        <v>2238</v>
      </c>
      <c r="M720" s="27" t="s">
        <v>2239</v>
      </c>
      <c r="N720" s="80"/>
      <c r="O720" s="27" t="s">
        <v>100</v>
      </c>
      <c r="P720" s="27" t="s">
        <v>354</v>
      </c>
      <c r="Q720" s="27" t="s">
        <v>132</v>
      </c>
      <c r="R720" s="27" t="s">
        <v>2237</v>
      </c>
      <c r="S720" s="27" t="s">
        <v>149</v>
      </c>
      <c r="T720" s="27" t="s">
        <v>1348</v>
      </c>
      <c r="U720" s="80"/>
    </row>
    <row r="721" spans="1:21" ht="13" hidden="1" thickBot="1">
      <c r="A721" s="27" t="s">
        <v>68</v>
      </c>
      <c r="B721" s="27" t="str">
        <f>IF(ISNA(VLOOKUP(Table3[[#This Row],[NPC]],#REF!,1,FALSE)),"No","Yes")</f>
        <v>Yes</v>
      </c>
      <c r="C721" s="27" t="str">
        <f>IF(ISNA(VLOOKUP(Table3[[#This Row],[NPC]],'PROC517 Delist NPCs'!B:B,1,FALSE)),"No","Yes")</f>
        <v>No</v>
      </c>
      <c r="D7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1" s="27"/>
      <c r="F721" s="77" t="s">
        <v>96</v>
      </c>
      <c r="G721" s="78"/>
      <c r="H721" s="78"/>
      <c r="I721" s="79"/>
      <c r="J721" s="77" t="s">
        <v>97</v>
      </c>
      <c r="K721" s="79"/>
      <c r="L721" s="27" t="s">
        <v>2240</v>
      </c>
      <c r="M721" s="27" t="s">
        <v>2241</v>
      </c>
      <c r="N721" s="80"/>
      <c r="O721" s="27" t="s">
        <v>100</v>
      </c>
      <c r="P721" s="27" t="s">
        <v>1456</v>
      </c>
      <c r="Q721" s="27" t="s">
        <v>132</v>
      </c>
      <c r="R721" s="27" t="s">
        <v>1564</v>
      </c>
      <c r="S721" s="27" t="s">
        <v>104</v>
      </c>
      <c r="T721" s="27" t="s">
        <v>1565</v>
      </c>
      <c r="U721" s="80"/>
    </row>
    <row r="722" spans="1:21" ht="13" thickBot="1">
      <c r="A722" s="27" t="s">
        <v>69</v>
      </c>
      <c r="B722" s="27" t="str">
        <f>IF(ISNA(VLOOKUP(Table3[[#This Row],[NPC]],#REF!,1,FALSE)),"No","Yes")</f>
        <v>Yes</v>
      </c>
      <c r="C722" s="27" t="str">
        <f>IF(ISNA(VLOOKUP(Table3[[#This Row],[NPC]],'PROC517 Delist NPCs'!B:B,1,FALSE)),"No","Yes")</f>
        <v>No</v>
      </c>
      <c r="D7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2" s="27"/>
      <c r="F722" s="77" t="s">
        <v>96</v>
      </c>
      <c r="G722" s="78"/>
      <c r="H722" s="78"/>
      <c r="I722" s="79"/>
      <c r="J722" s="77" t="s">
        <v>97</v>
      </c>
      <c r="K722" s="79"/>
      <c r="L722" s="27" t="s">
        <v>2242</v>
      </c>
      <c r="M722" s="27" t="s">
        <v>2243</v>
      </c>
      <c r="N722" s="80"/>
      <c r="O722" s="27" t="s">
        <v>100</v>
      </c>
      <c r="P722" s="27" t="s">
        <v>723</v>
      </c>
      <c r="Q722" s="27" t="s">
        <v>132</v>
      </c>
      <c r="R722" s="27" t="s">
        <v>724</v>
      </c>
      <c r="S722" s="27" t="s">
        <v>574</v>
      </c>
      <c r="T722" s="27" t="s">
        <v>2244</v>
      </c>
      <c r="U722" s="80"/>
    </row>
    <row r="723" spans="1:21" ht="13" thickBot="1">
      <c r="A723" s="27" t="s">
        <v>69</v>
      </c>
      <c r="B723" s="27" t="str">
        <f>IF(ISNA(VLOOKUP(Table3[[#This Row],[NPC]],#REF!,1,FALSE)),"No","Yes")</f>
        <v>Yes</v>
      </c>
      <c r="C723" s="27" t="str">
        <f>IF(ISNA(VLOOKUP(Table3[[#This Row],[NPC]],'PROC517 Delist NPCs'!B:B,1,FALSE)),"No","Yes")</f>
        <v>No</v>
      </c>
      <c r="D7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3" s="27"/>
      <c r="F723" s="77" t="s">
        <v>96</v>
      </c>
      <c r="G723" s="78"/>
      <c r="H723" s="78"/>
      <c r="I723" s="79"/>
      <c r="J723" s="77" t="s">
        <v>97</v>
      </c>
      <c r="K723" s="79"/>
      <c r="L723" s="27" t="s">
        <v>2245</v>
      </c>
      <c r="M723" s="27" t="s">
        <v>2246</v>
      </c>
      <c r="N723" s="80"/>
      <c r="O723" s="27" t="s">
        <v>100</v>
      </c>
      <c r="P723" s="27" t="s">
        <v>723</v>
      </c>
      <c r="Q723" s="27" t="s">
        <v>132</v>
      </c>
      <c r="R723" s="27" t="s">
        <v>724</v>
      </c>
      <c r="S723" s="27" t="s">
        <v>574</v>
      </c>
      <c r="T723" s="27" t="s">
        <v>2247</v>
      </c>
      <c r="U723" s="80"/>
    </row>
    <row r="724" spans="1:21" ht="13" thickBot="1">
      <c r="A724" s="27" t="s">
        <v>69</v>
      </c>
      <c r="B724" s="27" t="str">
        <f>IF(ISNA(VLOOKUP(Table3[[#This Row],[NPC]],#REF!,1,FALSE)),"No","Yes")</f>
        <v>Yes</v>
      </c>
      <c r="C724" s="27" t="str">
        <f>IF(ISNA(VLOOKUP(Table3[[#This Row],[NPC]],'PROC517 Delist NPCs'!B:B,1,FALSE)),"No","Yes")</f>
        <v>No</v>
      </c>
      <c r="D7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4" s="27"/>
      <c r="F724" s="77" t="s">
        <v>96</v>
      </c>
      <c r="G724" s="78"/>
      <c r="H724" s="78"/>
      <c r="I724" s="79"/>
      <c r="J724" s="77" t="s">
        <v>97</v>
      </c>
      <c r="K724" s="79"/>
      <c r="L724" s="27" t="s">
        <v>2248</v>
      </c>
      <c r="M724" s="27" t="s">
        <v>2249</v>
      </c>
      <c r="N724" s="80"/>
      <c r="O724" s="27" t="s">
        <v>100</v>
      </c>
      <c r="P724" s="27" t="s">
        <v>723</v>
      </c>
      <c r="Q724" s="27" t="s">
        <v>132</v>
      </c>
      <c r="R724" s="27" t="s">
        <v>724</v>
      </c>
      <c r="S724" s="27" t="s">
        <v>574</v>
      </c>
      <c r="T724" s="27" t="s">
        <v>2250</v>
      </c>
      <c r="U724" s="80"/>
    </row>
    <row r="725" spans="1:21" ht="13" thickBot="1">
      <c r="A725" s="27" t="s">
        <v>69</v>
      </c>
      <c r="B725" s="27" t="str">
        <f>IF(ISNA(VLOOKUP(Table3[[#This Row],[NPC]],#REF!,1,FALSE)),"No","Yes")</f>
        <v>Yes</v>
      </c>
      <c r="C725" s="27" t="str">
        <f>IF(ISNA(VLOOKUP(Table3[[#This Row],[NPC]],'PROC517 Delist NPCs'!B:B,1,FALSE)),"No","Yes")</f>
        <v>No</v>
      </c>
      <c r="D7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5" s="27"/>
      <c r="F725" s="77" t="s">
        <v>96</v>
      </c>
      <c r="G725" s="78"/>
      <c r="H725" s="78"/>
      <c r="I725" s="79"/>
      <c r="J725" s="77" t="s">
        <v>97</v>
      </c>
      <c r="K725" s="79"/>
      <c r="L725" s="27" t="s">
        <v>2251</v>
      </c>
      <c r="M725" s="27" t="s">
        <v>2252</v>
      </c>
      <c r="N725" s="80"/>
      <c r="O725" s="27" t="s">
        <v>100</v>
      </c>
      <c r="P725" s="27" t="s">
        <v>723</v>
      </c>
      <c r="Q725" s="27" t="s">
        <v>132</v>
      </c>
      <c r="R725" s="27" t="s">
        <v>724</v>
      </c>
      <c r="S725" s="27" t="s">
        <v>574</v>
      </c>
      <c r="T725" s="27" t="s">
        <v>2253</v>
      </c>
      <c r="U725" s="80"/>
    </row>
    <row r="726" spans="1:21" ht="13" thickBot="1">
      <c r="A726" s="27" t="s">
        <v>69</v>
      </c>
      <c r="B726" s="27" t="str">
        <f>IF(ISNA(VLOOKUP(Table3[[#This Row],[NPC]],#REF!,1,FALSE)),"No","Yes")</f>
        <v>Yes</v>
      </c>
      <c r="C726" s="27" t="str">
        <f>IF(ISNA(VLOOKUP(Table3[[#This Row],[NPC]],'PROC517 Delist NPCs'!B:B,1,FALSE)),"No","Yes")</f>
        <v>No</v>
      </c>
      <c r="D7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6" s="27"/>
      <c r="F726" s="77" t="s">
        <v>96</v>
      </c>
      <c r="G726" s="78"/>
      <c r="H726" s="78"/>
      <c r="I726" s="79"/>
      <c r="J726" s="77" t="s">
        <v>97</v>
      </c>
      <c r="K726" s="79"/>
      <c r="L726" s="27" t="s">
        <v>2254</v>
      </c>
      <c r="M726" s="27" t="s">
        <v>2255</v>
      </c>
      <c r="N726" s="80"/>
      <c r="O726" s="27" t="s">
        <v>100</v>
      </c>
      <c r="P726" s="27" t="s">
        <v>723</v>
      </c>
      <c r="Q726" s="27" t="s">
        <v>132</v>
      </c>
      <c r="R726" s="27" t="s">
        <v>2256</v>
      </c>
      <c r="S726" s="27" t="s">
        <v>574</v>
      </c>
      <c r="T726" s="27" t="s">
        <v>2257</v>
      </c>
      <c r="U726" s="80"/>
    </row>
    <row r="727" spans="1:21" ht="13" thickBot="1">
      <c r="A727" s="27" t="s">
        <v>69</v>
      </c>
      <c r="B727" s="27" t="str">
        <f>IF(ISNA(VLOOKUP(Table3[[#This Row],[NPC]],#REF!,1,FALSE)),"No","Yes")</f>
        <v>Yes</v>
      </c>
      <c r="C727" s="27" t="str">
        <f>IF(ISNA(VLOOKUP(Table3[[#This Row],[NPC]],'PROC517 Delist NPCs'!B:B,1,FALSE)),"No","Yes")</f>
        <v>No</v>
      </c>
      <c r="D7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7" s="27"/>
      <c r="F727" s="77" t="s">
        <v>96</v>
      </c>
      <c r="G727" s="78"/>
      <c r="H727" s="78"/>
      <c r="I727" s="79"/>
      <c r="J727" s="77" t="s">
        <v>97</v>
      </c>
      <c r="K727" s="79"/>
      <c r="L727" s="27" t="s">
        <v>2258</v>
      </c>
      <c r="M727" s="27" t="s">
        <v>2259</v>
      </c>
      <c r="N727" s="80"/>
      <c r="O727" s="27" t="s">
        <v>100</v>
      </c>
      <c r="P727" s="27" t="s">
        <v>723</v>
      </c>
      <c r="Q727" s="27" t="s">
        <v>132</v>
      </c>
      <c r="R727" s="27" t="s">
        <v>724</v>
      </c>
      <c r="S727" s="27" t="s">
        <v>574</v>
      </c>
      <c r="T727" s="27" t="s">
        <v>2260</v>
      </c>
      <c r="U727" s="80"/>
    </row>
    <row r="728" spans="1:21" ht="13" thickBot="1">
      <c r="A728" s="27" t="s">
        <v>69</v>
      </c>
      <c r="B728" s="27" t="str">
        <f>IF(ISNA(VLOOKUP(Table3[[#This Row],[NPC]],#REF!,1,FALSE)),"No","Yes")</f>
        <v>Yes</v>
      </c>
      <c r="C728" s="27" t="str">
        <f>IF(ISNA(VLOOKUP(Table3[[#This Row],[NPC]],'PROC517 Delist NPCs'!B:B,1,FALSE)),"No","Yes")</f>
        <v>No</v>
      </c>
      <c r="D7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8" s="27"/>
      <c r="F728" s="77" t="s">
        <v>96</v>
      </c>
      <c r="G728" s="78"/>
      <c r="H728" s="78"/>
      <c r="I728" s="79"/>
      <c r="J728" s="77" t="s">
        <v>97</v>
      </c>
      <c r="K728" s="79"/>
      <c r="L728" s="27" t="s">
        <v>2261</v>
      </c>
      <c r="M728" s="27" t="s">
        <v>2262</v>
      </c>
      <c r="N728" s="80"/>
      <c r="O728" s="27" t="s">
        <v>100</v>
      </c>
      <c r="P728" s="27" t="s">
        <v>723</v>
      </c>
      <c r="Q728" s="27" t="s">
        <v>132</v>
      </c>
      <c r="R728" s="27" t="s">
        <v>724</v>
      </c>
      <c r="S728" s="27" t="s">
        <v>574</v>
      </c>
      <c r="T728" s="27" t="s">
        <v>2260</v>
      </c>
      <c r="U728" s="80"/>
    </row>
    <row r="729" spans="1:21" ht="13" thickBot="1">
      <c r="A729" s="27" t="s">
        <v>69</v>
      </c>
      <c r="B729" s="27" t="str">
        <f>IF(ISNA(VLOOKUP(Table3[[#This Row],[NPC]],#REF!,1,FALSE)),"No","Yes")</f>
        <v>Yes</v>
      </c>
      <c r="C729" s="27" t="str">
        <f>IF(ISNA(VLOOKUP(Table3[[#This Row],[NPC]],'PROC517 Delist NPCs'!B:B,1,FALSE)),"No","Yes")</f>
        <v>No</v>
      </c>
      <c r="D7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29" s="27"/>
      <c r="F729" s="77" t="s">
        <v>96</v>
      </c>
      <c r="G729" s="78"/>
      <c r="H729" s="78"/>
      <c r="I729" s="79"/>
      <c r="J729" s="77" t="s">
        <v>97</v>
      </c>
      <c r="K729" s="79"/>
      <c r="L729" s="27" t="s">
        <v>2263</v>
      </c>
      <c r="M729" s="27" t="s">
        <v>2264</v>
      </c>
      <c r="N729" s="80"/>
      <c r="O729" s="27" t="s">
        <v>100</v>
      </c>
      <c r="P729" s="27" t="s">
        <v>723</v>
      </c>
      <c r="Q729" s="27" t="s">
        <v>132</v>
      </c>
      <c r="R729" s="27" t="s">
        <v>2256</v>
      </c>
      <c r="S729" s="27" t="s">
        <v>574</v>
      </c>
      <c r="T729" s="27" t="s">
        <v>728</v>
      </c>
      <c r="U729" s="80"/>
    </row>
    <row r="730" spans="1:21" ht="13" thickBot="1">
      <c r="A730" s="27" t="s">
        <v>69</v>
      </c>
      <c r="B730" s="27" t="str">
        <f>IF(ISNA(VLOOKUP(Table3[[#This Row],[NPC]],#REF!,1,FALSE)),"No","Yes")</f>
        <v>Yes</v>
      </c>
      <c r="C730" s="27" t="str">
        <f>IF(ISNA(VLOOKUP(Table3[[#This Row],[NPC]],'PROC517 Delist NPCs'!B:B,1,FALSE)),"No","Yes")</f>
        <v>No</v>
      </c>
      <c r="D7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0" s="27"/>
      <c r="F730" s="77" t="s">
        <v>96</v>
      </c>
      <c r="G730" s="78"/>
      <c r="H730" s="78"/>
      <c r="I730" s="79"/>
      <c r="J730" s="77" t="s">
        <v>97</v>
      </c>
      <c r="K730" s="79"/>
      <c r="L730" s="27" t="s">
        <v>2265</v>
      </c>
      <c r="M730" s="27" t="s">
        <v>2266</v>
      </c>
      <c r="N730" s="80"/>
      <c r="O730" s="27" t="s">
        <v>100</v>
      </c>
      <c r="P730" s="27" t="s">
        <v>723</v>
      </c>
      <c r="Q730" s="27" t="s">
        <v>132</v>
      </c>
      <c r="R730" s="27" t="s">
        <v>724</v>
      </c>
      <c r="S730" s="27" t="s">
        <v>574</v>
      </c>
      <c r="T730" s="27" t="s">
        <v>2267</v>
      </c>
      <c r="U730" s="80"/>
    </row>
    <row r="731" spans="1:21" ht="13" thickBot="1">
      <c r="A731" s="27" t="s">
        <v>69</v>
      </c>
      <c r="B731" s="27" t="str">
        <f>IF(ISNA(VLOOKUP(Table3[[#This Row],[NPC]],#REF!,1,FALSE)),"No","Yes")</f>
        <v>Yes</v>
      </c>
      <c r="C731" s="27" t="str">
        <f>IF(ISNA(VLOOKUP(Table3[[#This Row],[NPC]],'PROC517 Delist NPCs'!B:B,1,FALSE)),"No","Yes")</f>
        <v>No</v>
      </c>
      <c r="D7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1" s="27"/>
      <c r="F731" s="77" t="s">
        <v>96</v>
      </c>
      <c r="G731" s="78"/>
      <c r="H731" s="78"/>
      <c r="I731" s="79"/>
      <c r="J731" s="77" t="s">
        <v>97</v>
      </c>
      <c r="K731" s="79"/>
      <c r="L731" s="27" t="s">
        <v>2268</v>
      </c>
      <c r="M731" s="27" t="s">
        <v>2269</v>
      </c>
      <c r="N731" s="80"/>
      <c r="O731" s="27" t="s">
        <v>100</v>
      </c>
      <c r="P731" s="27" t="s">
        <v>723</v>
      </c>
      <c r="Q731" s="27" t="s">
        <v>132</v>
      </c>
      <c r="R731" s="27" t="s">
        <v>2256</v>
      </c>
      <c r="S731" s="27" t="s">
        <v>574</v>
      </c>
      <c r="T731" s="27" t="s">
        <v>2267</v>
      </c>
      <c r="U731" s="80"/>
    </row>
    <row r="732" spans="1:21" ht="13" thickBot="1">
      <c r="A732" s="27" t="s">
        <v>69</v>
      </c>
      <c r="B732" s="27" t="str">
        <f>IF(ISNA(VLOOKUP(Table3[[#This Row],[NPC]],#REF!,1,FALSE)),"No","Yes")</f>
        <v>Yes</v>
      </c>
      <c r="C732" s="27" t="str">
        <f>IF(ISNA(VLOOKUP(Table3[[#This Row],[NPC]],'PROC517 Delist NPCs'!B:B,1,FALSE)),"No","Yes")</f>
        <v>No</v>
      </c>
      <c r="D7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2" s="27"/>
      <c r="F732" s="77" t="s">
        <v>96</v>
      </c>
      <c r="G732" s="78"/>
      <c r="H732" s="78"/>
      <c r="I732" s="79"/>
      <c r="J732" s="77" t="s">
        <v>97</v>
      </c>
      <c r="K732" s="79"/>
      <c r="L732" s="27" t="s">
        <v>2270</v>
      </c>
      <c r="M732" s="27" t="s">
        <v>2271</v>
      </c>
      <c r="N732" s="80"/>
      <c r="O732" s="27" t="s">
        <v>100</v>
      </c>
      <c r="P732" s="27" t="s">
        <v>723</v>
      </c>
      <c r="Q732" s="27" t="s">
        <v>132</v>
      </c>
      <c r="R732" s="27" t="s">
        <v>724</v>
      </c>
      <c r="S732" s="27" t="s">
        <v>574</v>
      </c>
      <c r="T732" s="27" t="s">
        <v>2272</v>
      </c>
      <c r="U732" s="80"/>
    </row>
    <row r="733" spans="1:21" ht="13" thickBot="1">
      <c r="A733" s="27" t="s">
        <v>69</v>
      </c>
      <c r="B733" s="27" t="str">
        <f>IF(ISNA(VLOOKUP(Table3[[#This Row],[NPC]],#REF!,1,FALSE)),"No","Yes")</f>
        <v>Yes</v>
      </c>
      <c r="C733" s="27" t="str">
        <f>IF(ISNA(VLOOKUP(Table3[[#This Row],[NPC]],'PROC517 Delist NPCs'!B:B,1,FALSE)),"No","Yes")</f>
        <v>No</v>
      </c>
      <c r="D7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3" s="27"/>
      <c r="F733" s="77" t="s">
        <v>96</v>
      </c>
      <c r="G733" s="78"/>
      <c r="H733" s="78"/>
      <c r="I733" s="79"/>
      <c r="J733" s="77" t="s">
        <v>97</v>
      </c>
      <c r="K733" s="79"/>
      <c r="L733" s="27" t="s">
        <v>2273</v>
      </c>
      <c r="M733" s="27" t="s">
        <v>2274</v>
      </c>
      <c r="N733" s="80"/>
      <c r="O733" s="27" t="s">
        <v>100</v>
      </c>
      <c r="P733" s="27" t="s">
        <v>723</v>
      </c>
      <c r="Q733" s="27" t="s">
        <v>132</v>
      </c>
      <c r="R733" s="27" t="s">
        <v>724</v>
      </c>
      <c r="S733" s="27" t="s">
        <v>574</v>
      </c>
      <c r="T733" s="27" t="s">
        <v>2272</v>
      </c>
      <c r="U733" s="80"/>
    </row>
    <row r="734" spans="1:21" ht="13" thickBot="1">
      <c r="A734" s="27" t="s">
        <v>69</v>
      </c>
      <c r="B734" s="27" t="str">
        <f>IF(ISNA(VLOOKUP(Table3[[#This Row],[NPC]],#REF!,1,FALSE)),"No","Yes")</f>
        <v>Yes</v>
      </c>
      <c r="C734" s="27" t="str">
        <f>IF(ISNA(VLOOKUP(Table3[[#This Row],[NPC]],'PROC517 Delist NPCs'!B:B,1,FALSE)),"No","Yes")</f>
        <v>No</v>
      </c>
      <c r="D7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4" s="27"/>
      <c r="F734" s="77" t="s">
        <v>96</v>
      </c>
      <c r="G734" s="78"/>
      <c r="H734" s="78"/>
      <c r="I734" s="79"/>
      <c r="J734" s="77" t="s">
        <v>97</v>
      </c>
      <c r="K734" s="79"/>
      <c r="L734" s="27" t="s">
        <v>2275</v>
      </c>
      <c r="M734" s="27" t="s">
        <v>2276</v>
      </c>
      <c r="N734" s="80"/>
      <c r="O734" s="27" t="s">
        <v>100</v>
      </c>
      <c r="P734" s="27" t="s">
        <v>723</v>
      </c>
      <c r="Q734" s="27" t="s">
        <v>132</v>
      </c>
      <c r="R734" s="27" t="s">
        <v>724</v>
      </c>
      <c r="S734" s="27" t="s">
        <v>574</v>
      </c>
      <c r="T734" s="27" t="s">
        <v>2277</v>
      </c>
      <c r="U734" s="80"/>
    </row>
    <row r="735" spans="1:21" ht="13" hidden="1" thickBot="1">
      <c r="A735" s="27" t="s">
        <v>68</v>
      </c>
      <c r="B735" s="27" t="str">
        <f>IF(ISNA(VLOOKUP(Table3[[#This Row],[NPC]],#REF!,1,FALSE)),"No","Yes")</f>
        <v>Yes</v>
      </c>
      <c r="C735" s="27" t="str">
        <f>IF(ISNA(VLOOKUP(Table3[[#This Row],[NPC]],'PROC517 Delist NPCs'!B:B,1,FALSE)),"No","Yes")</f>
        <v>No</v>
      </c>
      <c r="D7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5" s="27"/>
      <c r="F735" s="77" t="s">
        <v>96</v>
      </c>
      <c r="G735" s="78"/>
      <c r="H735" s="78"/>
      <c r="I735" s="79"/>
      <c r="J735" s="77" t="s">
        <v>97</v>
      </c>
      <c r="K735" s="79"/>
      <c r="L735" s="27" t="s">
        <v>2278</v>
      </c>
      <c r="M735" s="27" t="s">
        <v>2279</v>
      </c>
      <c r="N735" s="80"/>
      <c r="O735" s="27" t="s">
        <v>100</v>
      </c>
      <c r="P735" s="27" t="s">
        <v>723</v>
      </c>
      <c r="Q735" s="27" t="s">
        <v>132</v>
      </c>
      <c r="R735" s="27" t="s">
        <v>724</v>
      </c>
      <c r="S735" s="27" t="s">
        <v>574</v>
      </c>
      <c r="T735" s="27" t="s">
        <v>2280</v>
      </c>
      <c r="U735" s="80"/>
    </row>
    <row r="736" spans="1:21" ht="13" thickBot="1">
      <c r="A736" s="27" t="s">
        <v>69</v>
      </c>
      <c r="B736" s="27" t="str">
        <f>IF(ISNA(VLOOKUP(Table3[[#This Row],[NPC]],#REF!,1,FALSE)),"No","Yes")</f>
        <v>Yes</v>
      </c>
      <c r="C736" s="27" t="str">
        <f>IF(ISNA(VLOOKUP(Table3[[#This Row],[NPC]],'PROC517 Delist NPCs'!B:B,1,FALSE)),"No","Yes")</f>
        <v>No</v>
      </c>
      <c r="D7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6" s="27"/>
      <c r="F736" s="77" t="s">
        <v>96</v>
      </c>
      <c r="G736" s="78"/>
      <c r="H736" s="78"/>
      <c r="I736" s="79"/>
      <c r="J736" s="77" t="s">
        <v>97</v>
      </c>
      <c r="K736" s="79"/>
      <c r="L736" s="27" t="s">
        <v>2281</v>
      </c>
      <c r="M736" s="27" t="s">
        <v>2282</v>
      </c>
      <c r="N736" s="80"/>
      <c r="O736" s="27" t="s">
        <v>100</v>
      </c>
      <c r="P736" s="27" t="s">
        <v>723</v>
      </c>
      <c r="Q736" s="27" t="s">
        <v>132</v>
      </c>
      <c r="R736" s="27" t="s">
        <v>2256</v>
      </c>
      <c r="S736" s="27" t="s">
        <v>574</v>
      </c>
      <c r="T736" s="27" t="s">
        <v>2277</v>
      </c>
      <c r="U736" s="80"/>
    </row>
    <row r="737" spans="1:21" ht="13" thickBot="1">
      <c r="A737" s="27" t="s">
        <v>69</v>
      </c>
      <c r="B737" s="27" t="str">
        <f>IF(ISNA(VLOOKUP(Table3[[#This Row],[NPC]],#REF!,1,FALSE)),"No","Yes")</f>
        <v>Yes</v>
      </c>
      <c r="C737" s="27" t="str">
        <f>IF(ISNA(VLOOKUP(Table3[[#This Row],[NPC]],'PROC517 Delist NPCs'!B:B,1,FALSE)),"No","Yes")</f>
        <v>No</v>
      </c>
      <c r="D7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7" s="27"/>
      <c r="F737" s="77" t="s">
        <v>96</v>
      </c>
      <c r="G737" s="78"/>
      <c r="H737" s="78"/>
      <c r="I737" s="79"/>
      <c r="J737" s="77" t="s">
        <v>97</v>
      </c>
      <c r="K737" s="79"/>
      <c r="L737" s="27" t="s">
        <v>2283</v>
      </c>
      <c r="M737" s="27" t="s">
        <v>2284</v>
      </c>
      <c r="N737" s="80"/>
      <c r="O737" s="27" t="s">
        <v>100</v>
      </c>
      <c r="P737" s="27" t="s">
        <v>723</v>
      </c>
      <c r="Q737" s="27" t="s">
        <v>132</v>
      </c>
      <c r="R737" s="27" t="s">
        <v>724</v>
      </c>
      <c r="S737" s="27" t="s">
        <v>574</v>
      </c>
      <c r="T737" s="27" t="s">
        <v>2285</v>
      </c>
      <c r="U737" s="80"/>
    </row>
    <row r="738" spans="1:21" ht="13" hidden="1" thickBot="1">
      <c r="A738" s="27" t="s">
        <v>68</v>
      </c>
      <c r="B738" s="27" t="str">
        <f>IF(ISNA(VLOOKUP(Table3[[#This Row],[NPC]],#REF!,1,FALSE)),"No","Yes")</f>
        <v>Yes</v>
      </c>
      <c r="C738" s="27" t="str">
        <f>IF(ISNA(VLOOKUP(Table3[[#This Row],[NPC]],'PROC517 Delist NPCs'!B:B,1,FALSE)),"No","Yes")</f>
        <v>No</v>
      </c>
      <c r="D7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8" s="27"/>
      <c r="F738" s="77" t="s">
        <v>96</v>
      </c>
      <c r="G738" s="78"/>
      <c r="H738" s="78"/>
      <c r="I738" s="79"/>
      <c r="J738" s="77" t="s">
        <v>97</v>
      </c>
      <c r="K738" s="79"/>
      <c r="L738" s="27" t="s">
        <v>2286</v>
      </c>
      <c r="M738" s="27" t="s">
        <v>2287</v>
      </c>
      <c r="N738" s="80"/>
      <c r="O738" s="27" t="s">
        <v>100</v>
      </c>
      <c r="P738" s="27" t="s">
        <v>723</v>
      </c>
      <c r="Q738" s="27" t="s">
        <v>132</v>
      </c>
      <c r="R738" s="27" t="s">
        <v>724</v>
      </c>
      <c r="S738" s="27" t="s">
        <v>574</v>
      </c>
      <c r="T738" s="27" t="s">
        <v>2288</v>
      </c>
      <c r="U738" s="80"/>
    </row>
    <row r="739" spans="1:21" ht="13" thickBot="1">
      <c r="A739" s="27" t="s">
        <v>69</v>
      </c>
      <c r="B739" s="27" t="str">
        <f>IF(ISNA(VLOOKUP(Table3[[#This Row],[NPC]],#REF!,1,FALSE)),"No","Yes")</f>
        <v>Yes</v>
      </c>
      <c r="C739" s="27" t="str">
        <f>IF(ISNA(VLOOKUP(Table3[[#This Row],[NPC]],'PROC517 Delist NPCs'!B:B,1,FALSE)),"No","Yes")</f>
        <v>No</v>
      </c>
      <c r="D7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39" s="27"/>
      <c r="F739" s="77" t="s">
        <v>96</v>
      </c>
      <c r="G739" s="78"/>
      <c r="H739" s="78"/>
      <c r="I739" s="79"/>
      <c r="J739" s="77" t="s">
        <v>97</v>
      </c>
      <c r="K739" s="79"/>
      <c r="L739" s="27" t="s">
        <v>2289</v>
      </c>
      <c r="M739" s="27" t="s">
        <v>2290</v>
      </c>
      <c r="N739" s="80"/>
      <c r="O739" s="27" t="s">
        <v>100</v>
      </c>
      <c r="P739" s="27" t="s">
        <v>723</v>
      </c>
      <c r="Q739" s="27" t="s">
        <v>132</v>
      </c>
      <c r="R739" s="27" t="s">
        <v>724</v>
      </c>
      <c r="S739" s="27" t="s">
        <v>574</v>
      </c>
      <c r="T739" s="27" t="s">
        <v>2291</v>
      </c>
      <c r="U739" s="80"/>
    </row>
    <row r="740" spans="1:21" ht="13" hidden="1" thickBot="1">
      <c r="A740" s="27" t="s">
        <v>68</v>
      </c>
      <c r="B740" s="27" t="str">
        <f>IF(ISNA(VLOOKUP(Table3[[#This Row],[NPC]],#REF!,1,FALSE)),"No","Yes")</f>
        <v>Yes</v>
      </c>
      <c r="C740" s="27" t="str">
        <f>IF(ISNA(VLOOKUP(Table3[[#This Row],[NPC]],'PROC517 Delist NPCs'!B:B,1,FALSE)),"No","Yes")</f>
        <v>No</v>
      </c>
      <c r="D7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0" s="27"/>
      <c r="F740" s="77" t="s">
        <v>96</v>
      </c>
      <c r="G740" s="78"/>
      <c r="H740" s="78"/>
      <c r="I740" s="79"/>
      <c r="J740" s="77" t="s">
        <v>97</v>
      </c>
      <c r="K740" s="79"/>
      <c r="L740" s="27" t="s">
        <v>2292</v>
      </c>
      <c r="M740" s="27" t="s">
        <v>2293</v>
      </c>
      <c r="N740" s="80"/>
      <c r="O740" s="27" t="s">
        <v>100</v>
      </c>
      <c r="P740" s="27" t="s">
        <v>723</v>
      </c>
      <c r="Q740" s="27" t="s">
        <v>132</v>
      </c>
      <c r="R740" s="27" t="s">
        <v>724</v>
      </c>
      <c r="S740" s="27" t="s">
        <v>574</v>
      </c>
      <c r="T740" s="27" t="s">
        <v>2294</v>
      </c>
      <c r="U740" s="80"/>
    </row>
    <row r="741" spans="1:21" ht="13" thickBot="1">
      <c r="A741" s="27" t="s">
        <v>69</v>
      </c>
      <c r="B741" s="27" t="str">
        <f>IF(ISNA(VLOOKUP(Table3[[#This Row],[NPC]],#REF!,1,FALSE)),"No","Yes")</f>
        <v>Yes</v>
      </c>
      <c r="C741" s="27" t="str">
        <f>IF(ISNA(VLOOKUP(Table3[[#This Row],[NPC]],'PROC517 Delist NPCs'!B:B,1,FALSE)),"No","Yes")</f>
        <v>No</v>
      </c>
      <c r="D7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1" s="27"/>
      <c r="F741" s="77" t="s">
        <v>96</v>
      </c>
      <c r="G741" s="78"/>
      <c r="H741" s="78"/>
      <c r="I741" s="79"/>
      <c r="J741" s="77" t="s">
        <v>97</v>
      </c>
      <c r="K741" s="79"/>
      <c r="L741" s="27" t="s">
        <v>2295</v>
      </c>
      <c r="M741" s="27" t="s">
        <v>2296</v>
      </c>
      <c r="N741" s="80"/>
      <c r="O741" s="27" t="s">
        <v>100</v>
      </c>
      <c r="P741" s="27" t="s">
        <v>723</v>
      </c>
      <c r="Q741" s="27" t="s">
        <v>132</v>
      </c>
      <c r="R741" s="27" t="s">
        <v>724</v>
      </c>
      <c r="S741" s="27" t="s">
        <v>574</v>
      </c>
      <c r="T741" s="27" t="s">
        <v>2297</v>
      </c>
      <c r="U741" s="80"/>
    </row>
    <row r="742" spans="1:21" ht="13" hidden="1" thickBot="1">
      <c r="A742" s="27" t="s">
        <v>68</v>
      </c>
      <c r="B742" s="27" t="str">
        <f>IF(ISNA(VLOOKUP(Table3[[#This Row],[NPC]],#REF!,1,FALSE)),"No","Yes")</f>
        <v>Yes</v>
      </c>
      <c r="C742" s="27" t="str">
        <f>IF(ISNA(VLOOKUP(Table3[[#This Row],[NPC]],'PROC517 Delist NPCs'!B:B,1,FALSE)),"No","Yes")</f>
        <v>No</v>
      </c>
      <c r="D7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2" s="27"/>
      <c r="F742" s="77" t="s">
        <v>96</v>
      </c>
      <c r="G742" s="78"/>
      <c r="H742" s="78"/>
      <c r="I742" s="79"/>
      <c r="J742" s="77" t="s">
        <v>97</v>
      </c>
      <c r="K742" s="79"/>
      <c r="L742" s="27" t="s">
        <v>2298</v>
      </c>
      <c r="M742" s="27" t="s">
        <v>2299</v>
      </c>
      <c r="N742" s="80"/>
      <c r="O742" s="27" t="s">
        <v>100</v>
      </c>
      <c r="P742" s="27" t="s">
        <v>723</v>
      </c>
      <c r="Q742" s="27" t="s">
        <v>132</v>
      </c>
      <c r="R742" s="27" t="s">
        <v>724</v>
      </c>
      <c r="S742" s="27" t="s">
        <v>574</v>
      </c>
      <c r="T742" s="27" t="s">
        <v>2300</v>
      </c>
      <c r="U742" s="80"/>
    </row>
    <row r="743" spans="1:21" ht="13" thickBot="1">
      <c r="A743" s="27" t="s">
        <v>69</v>
      </c>
      <c r="B743" s="27" t="str">
        <f>IF(ISNA(VLOOKUP(Table3[[#This Row],[NPC]],#REF!,1,FALSE)),"No","Yes")</f>
        <v>Yes</v>
      </c>
      <c r="C743" s="27" t="str">
        <f>IF(ISNA(VLOOKUP(Table3[[#This Row],[NPC]],'PROC517 Delist NPCs'!B:B,1,FALSE)),"No","Yes")</f>
        <v>No</v>
      </c>
      <c r="D7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3" s="27"/>
      <c r="F743" s="77" t="s">
        <v>96</v>
      </c>
      <c r="G743" s="78"/>
      <c r="H743" s="78"/>
      <c r="I743" s="79"/>
      <c r="J743" s="77" t="s">
        <v>97</v>
      </c>
      <c r="K743" s="79"/>
      <c r="L743" s="27" t="s">
        <v>2301</v>
      </c>
      <c r="M743" s="27" t="s">
        <v>2302</v>
      </c>
      <c r="N743" s="80"/>
      <c r="O743" s="27" t="s">
        <v>100</v>
      </c>
      <c r="P743" s="27" t="s">
        <v>723</v>
      </c>
      <c r="Q743" s="27" t="s">
        <v>132</v>
      </c>
      <c r="R743" s="27" t="s">
        <v>2256</v>
      </c>
      <c r="S743" s="27" t="s">
        <v>574</v>
      </c>
      <c r="T743" s="27" t="s">
        <v>2297</v>
      </c>
      <c r="U743" s="80"/>
    </row>
    <row r="744" spans="1:21" ht="13" thickBot="1">
      <c r="A744" s="27" t="s">
        <v>69</v>
      </c>
      <c r="B744" s="27" t="str">
        <f>IF(ISNA(VLOOKUP(Table3[[#This Row],[NPC]],#REF!,1,FALSE)),"No","Yes")</f>
        <v>Yes</v>
      </c>
      <c r="C744" s="27" t="str">
        <f>IF(ISNA(VLOOKUP(Table3[[#This Row],[NPC]],'PROC517 Delist NPCs'!B:B,1,FALSE)),"No","Yes")</f>
        <v>No</v>
      </c>
      <c r="D7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4" s="27"/>
      <c r="F744" s="77" t="s">
        <v>96</v>
      </c>
      <c r="G744" s="78"/>
      <c r="H744" s="78"/>
      <c r="I744" s="79"/>
      <c r="J744" s="77" t="s">
        <v>97</v>
      </c>
      <c r="K744" s="79"/>
      <c r="L744" s="27" t="s">
        <v>2303</v>
      </c>
      <c r="M744" s="27" t="s">
        <v>2304</v>
      </c>
      <c r="N744" s="80"/>
      <c r="O744" s="27" t="s">
        <v>100</v>
      </c>
      <c r="P744" s="27" t="s">
        <v>723</v>
      </c>
      <c r="Q744" s="27" t="s">
        <v>132</v>
      </c>
      <c r="R744" s="27" t="s">
        <v>2256</v>
      </c>
      <c r="S744" s="27" t="s">
        <v>574</v>
      </c>
      <c r="T744" s="27" t="s">
        <v>2300</v>
      </c>
      <c r="U744" s="80"/>
    </row>
    <row r="745" spans="1:21" ht="13" thickBot="1">
      <c r="A745" s="27" t="s">
        <v>69</v>
      </c>
      <c r="B745" s="27" t="str">
        <f>IF(ISNA(VLOOKUP(Table3[[#This Row],[NPC]],#REF!,1,FALSE)),"No","Yes")</f>
        <v>Yes</v>
      </c>
      <c r="C745" s="27" t="str">
        <f>IF(ISNA(VLOOKUP(Table3[[#This Row],[NPC]],'PROC517 Delist NPCs'!B:B,1,FALSE)),"No","Yes")</f>
        <v>No</v>
      </c>
      <c r="D7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5" s="27"/>
      <c r="F745" s="77" t="s">
        <v>96</v>
      </c>
      <c r="G745" s="78"/>
      <c r="H745" s="78"/>
      <c r="I745" s="79"/>
      <c r="J745" s="77" t="s">
        <v>97</v>
      </c>
      <c r="K745" s="79"/>
      <c r="L745" s="27" t="s">
        <v>2305</v>
      </c>
      <c r="M745" s="27" t="s">
        <v>2306</v>
      </c>
      <c r="N745" s="80"/>
      <c r="O745" s="27" t="s">
        <v>100</v>
      </c>
      <c r="P745" s="27" t="s">
        <v>723</v>
      </c>
      <c r="Q745" s="27" t="s">
        <v>132</v>
      </c>
      <c r="R745" s="27" t="s">
        <v>724</v>
      </c>
      <c r="S745" s="27" t="s">
        <v>574</v>
      </c>
      <c r="T745" s="27" t="s">
        <v>2307</v>
      </c>
      <c r="U745" s="80"/>
    </row>
    <row r="746" spans="1:21" ht="13" hidden="1" thickBot="1">
      <c r="A746" s="27" t="s">
        <v>68</v>
      </c>
      <c r="B746" s="27" t="str">
        <f>IF(ISNA(VLOOKUP(Table3[[#This Row],[NPC]],#REF!,1,FALSE)),"No","Yes")</f>
        <v>Yes</v>
      </c>
      <c r="C746" s="27" t="str">
        <f>IF(ISNA(VLOOKUP(Table3[[#This Row],[NPC]],'PROC517 Delist NPCs'!B:B,1,FALSE)),"No","Yes")</f>
        <v>No</v>
      </c>
      <c r="D7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6" s="27"/>
      <c r="F746" s="77" t="s">
        <v>96</v>
      </c>
      <c r="G746" s="78"/>
      <c r="H746" s="78"/>
      <c r="I746" s="79"/>
      <c r="J746" s="77" t="s">
        <v>97</v>
      </c>
      <c r="K746" s="79"/>
      <c r="L746" s="27" t="s">
        <v>2308</v>
      </c>
      <c r="M746" s="27" t="s">
        <v>2309</v>
      </c>
      <c r="N746" s="80"/>
      <c r="O746" s="27" t="s">
        <v>100</v>
      </c>
      <c r="P746" s="27" t="s">
        <v>723</v>
      </c>
      <c r="Q746" s="27" t="s">
        <v>132</v>
      </c>
      <c r="R746" s="27" t="s">
        <v>724</v>
      </c>
      <c r="S746" s="27" t="s">
        <v>574</v>
      </c>
      <c r="T746" s="27" t="s">
        <v>2310</v>
      </c>
      <c r="U746" s="80"/>
    </row>
    <row r="747" spans="1:21" ht="13" thickBot="1">
      <c r="A747" s="27" t="s">
        <v>69</v>
      </c>
      <c r="B747" s="27" t="str">
        <f>IF(ISNA(VLOOKUP(Table3[[#This Row],[NPC]],#REF!,1,FALSE)),"No","Yes")</f>
        <v>Yes</v>
      </c>
      <c r="C747" s="27" t="str">
        <f>IF(ISNA(VLOOKUP(Table3[[#This Row],[NPC]],'PROC517 Delist NPCs'!B:B,1,FALSE)),"No","Yes")</f>
        <v>No</v>
      </c>
      <c r="D7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7" s="27"/>
      <c r="F747" s="77" t="s">
        <v>96</v>
      </c>
      <c r="G747" s="78"/>
      <c r="H747" s="78"/>
      <c r="I747" s="79"/>
      <c r="J747" s="77" t="s">
        <v>97</v>
      </c>
      <c r="K747" s="79"/>
      <c r="L747" s="27" t="s">
        <v>2311</v>
      </c>
      <c r="M747" s="27" t="s">
        <v>2312</v>
      </c>
      <c r="N747" s="80"/>
      <c r="O747" s="27" t="s">
        <v>100</v>
      </c>
      <c r="P747" s="27" t="s">
        <v>723</v>
      </c>
      <c r="Q747" s="27" t="s">
        <v>132</v>
      </c>
      <c r="R747" s="27" t="s">
        <v>724</v>
      </c>
      <c r="S747" s="27" t="s">
        <v>574</v>
      </c>
      <c r="T747" s="27" t="s">
        <v>2313</v>
      </c>
      <c r="U747" s="80"/>
    </row>
    <row r="748" spans="1:21" ht="13" hidden="1" thickBot="1">
      <c r="A748" s="27" t="s">
        <v>68</v>
      </c>
      <c r="B748" s="27" t="str">
        <f>IF(ISNA(VLOOKUP(Table3[[#This Row],[NPC]],#REF!,1,FALSE)),"No","Yes")</f>
        <v>Yes</v>
      </c>
      <c r="C748" s="27" t="str">
        <f>IF(ISNA(VLOOKUP(Table3[[#This Row],[NPC]],'PROC517 Delist NPCs'!B:B,1,FALSE)),"No","Yes")</f>
        <v>No</v>
      </c>
      <c r="D7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8" s="27"/>
      <c r="F748" s="77" t="s">
        <v>96</v>
      </c>
      <c r="G748" s="78"/>
      <c r="H748" s="78"/>
      <c r="I748" s="79"/>
      <c r="J748" s="77" t="s">
        <v>97</v>
      </c>
      <c r="K748" s="79"/>
      <c r="L748" s="27" t="s">
        <v>2314</v>
      </c>
      <c r="M748" s="27" t="s">
        <v>2315</v>
      </c>
      <c r="N748" s="80"/>
      <c r="O748" s="27" t="s">
        <v>100</v>
      </c>
      <c r="P748" s="27" t="s">
        <v>723</v>
      </c>
      <c r="Q748" s="27" t="s">
        <v>132</v>
      </c>
      <c r="R748" s="27" t="s">
        <v>724</v>
      </c>
      <c r="S748" s="27" t="s">
        <v>574</v>
      </c>
      <c r="T748" s="27" t="s">
        <v>2313</v>
      </c>
      <c r="U748" s="80"/>
    </row>
    <row r="749" spans="1:21" ht="13" hidden="1" thickBot="1">
      <c r="A749" s="27" t="s">
        <v>68</v>
      </c>
      <c r="B749" s="27" t="str">
        <f>IF(ISNA(VLOOKUP(Table3[[#This Row],[NPC]],#REF!,1,FALSE)),"No","Yes")</f>
        <v>Yes</v>
      </c>
      <c r="C749" s="27" t="str">
        <f>IF(ISNA(VLOOKUP(Table3[[#This Row],[NPC]],'PROC517 Delist NPCs'!B:B,1,FALSE)),"No","Yes")</f>
        <v>No</v>
      </c>
      <c r="D7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49" s="27"/>
      <c r="F749" s="77" t="s">
        <v>96</v>
      </c>
      <c r="G749" s="78"/>
      <c r="H749" s="78"/>
      <c r="I749" s="79"/>
      <c r="J749" s="77" t="s">
        <v>97</v>
      </c>
      <c r="K749" s="79"/>
      <c r="L749" s="27" t="s">
        <v>2316</v>
      </c>
      <c r="M749" s="27" t="s">
        <v>2317</v>
      </c>
      <c r="N749" s="80"/>
      <c r="O749" s="27" t="s">
        <v>100</v>
      </c>
      <c r="P749" s="27" t="s">
        <v>723</v>
      </c>
      <c r="Q749" s="27" t="s">
        <v>132</v>
      </c>
      <c r="R749" s="27" t="s">
        <v>724</v>
      </c>
      <c r="S749" s="27" t="s">
        <v>574</v>
      </c>
      <c r="T749" s="27" t="s">
        <v>2318</v>
      </c>
      <c r="U749" s="80"/>
    </row>
    <row r="750" spans="1:21" ht="13" hidden="1" thickBot="1">
      <c r="A750" s="27" t="s">
        <v>68</v>
      </c>
      <c r="B750" s="27" t="str">
        <f>IF(ISNA(VLOOKUP(Table3[[#This Row],[NPC]],#REF!,1,FALSE)),"No","Yes")</f>
        <v>Yes</v>
      </c>
      <c r="C750" s="27" t="str">
        <f>IF(ISNA(VLOOKUP(Table3[[#This Row],[NPC]],'PROC517 Delist NPCs'!B:B,1,FALSE)),"No","Yes")</f>
        <v>No</v>
      </c>
      <c r="D7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0" s="27"/>
      <c r="F750" s="77" t="s">
        <v>96</v>
      </c>
      <c r="G750" s="78"/>
      <c r="H750" s="78"/>
      <c r="I750" s="79"/>
      <c r="J750" s="77" t="s">
        <v>97</v>
      </c>
      <c r="K750" s="79"/>
      <c r="L750" s="27" t="s">
        <v>2319</v>
      </c>
      <c r="M750" s="27" t="s">
        <v>2320</v>
      </c>
      <c r="N750" s="80"/>
      <c r="O750" s="27" t="s">
        <v>100</v>
      </c>
      <c r="P750" s="27" t="s">
        <v>723</v>
      </c>
      <c r="Q750" s="27" t="s">
        <v>132</v>
      </c>
      <c r="R750" s="27" t="s">
        <v>724</v>
      </c>
      <c r="S750" s="27" t="s">
        <v>574</v>
      </c>
      <c r="T750" s="27" t="s">
        <v>2321</v>
      </c>
      <c r="U750" s="80"/>
    </row>
    <row r="751" spans="1:21" ht="13" hidden="1" thickBot="1">
      <c r="A751" s="27" t="s">
        <v>68</v>
      </c>
      <c r="B751" s="27" t="str">
        <f>IF(ISNA(VLOOKUP(Table3[[#This Row],[NPC]],#REF!,1,FALSE)),"No","Yes")</f>
        <v>Yes</v>
      </c>
      <c r="C751" s="27" t="str">
        <f>IF(ISNA(VLOOKUP(Table3[[#This Row],[NPC]],'PROC517 Delist NPCs'!B:B,1,FALSE)),"No","Yes")</f>
        <v>No</v>
      </c>
      <c r="D7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1" s="27"/>
      <c r="F751" s="77" t="s">
        <v>96</v>
      </c>
      <c r="G751" s="78"/>
      <c r="H751" s="78"/>
      <c r="I751" s="79"/>
      <c r="J751" s="77" t="s">
        <v>97</v>
      </c>
      <c r="K751" s="79"/>
      <c r="L751" s="27" t="s">
        <v>2322</v>
      </c>
      <c r="M751" s="27" t="s">
        <v>2323</v>
      </c>
      <c r="N751" s="80"/>
      <c r="O751" s="27" t="s">
        <v>100</v>
      </c>
      <c r="P751" s="27" t="s">
        <v>723</v>
      </c>
      <c r="Q751" s="27" t="s">
        <v>132</v>
      </c>
      <c r="R751" s="27" t="s">
        <v>724</v>
      </c>
      <c r="S751" s="27" t="s">
        <v>574</v>
      </c>
      <c r="T751" s="27" t="s">
        <v>2324</v>
      </c>
      <c r="U751" s="80"/>
    </row>
    <row r="752" spans="1:21" ht="13" thickBot="1">
      <c r="A752" s="27" t="s">
        <v>69</v>
      </c>
      <c r="B752" s="27" t="str">
        <f>IF(ISNA(VLOOKUP(Table3[[#This Row],[NPC]],#REF!,1,FALSE)),"No","Yes")</f>
        <v>Yes</v>
      </c>
      <c r="C752" s="27" t="str">
        <f>IF(ISNA(VLOOKUP(Table3[[#This Row],[NPC]],'PROC517 Delist NPCs'!B:B,1,FALSE)),"No","Yes")</f>
        <v>No</v>
      </c>
      <c r="D7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2" s="27"/>
      <c r="F752" s="77" t="s">
        <v>96</v>
      </c>
      <c r="G752" s="78"/>
      <c r="H752" s="78"/>
      <c r="I752" s="79"/>
      <c r="J752" s="77" t="s">
        <v>97</v>
      </c>
      <c r="K752" s="79"/>
      <c r="L752" s="27" t="s">
        <v>2325</v>
      </c>
      <c r="M752" s="27" t="s">
        <v>2326</v>
      </c>
      <c r="N752" s="80"/>
      <c r="O752" s="27" t="s">
        <v>100</v>
      </c>
      <c r="P752" s="27" t="s">
        <v>723</v>
      </c>
      <c r="Q752" s="27" t="s">
        <v>132</v>
      </c>
      <c r="R752" s="27" t="s">
        <v>2256</v>
      </c>
      <c r="S752" s="27" t="s">
        <v>574</v>
      </c>
      <c r="T752" s="27" t="s">
        <v>2327</v>
      </c>
      <c r="U752" s="80"/>
    </row>
    <row r="753" spans="1:21" ht="13" hidden="1" thickBot="1">
      <c r="A753" s="27" t="s">
        <v>68</v>
      </c>
      <c r="B753" s="27" t="str">
        <f>IF(ISNA(VLOOKUP(Table3[[#This Row],[NPC]],#REF!,1,FALSE)),"No","Yes")</f>
        <v>Yes</v>
      </c>
      <c r="C753" s="27" t="str">
        <f>IF(ISNA(VLOOKUP(Table3[[#This Row],[NPC]],'PROC517 Delist NPCs'!B:B,1,FALSE)),"No","Yes")</f>
        <v>No</v>
      </c>
      <c r="D7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3" s="27"/>
      <c r="F753" s="77" t="s">
        <v>96</v>
      </c>
      <c r="G753" s="78"/>
      <c r="H753" s="78"/>
      <c r="I753" s="79"/>
      <c r="J753" s="77" t="s">
        <v>97</v>
      </c>
      <c r="K753" s="79"/>
      <c r="L753" s="27" t="s">
        <v>2328</v>
      </c>
      <c r="M753" s="27" t="s">
        <v>2329</v>
      </c>
      <c r="N753" s="80"/>
      <c r="O753" s="27" t="s">
        <v>100</v>
      </c>
      <c r="P753" s="27" t="s">
        <v>815</v>
      </c>
      <c r="Q753" s="27" t="s">
        <v>132</v>
      </c>
      <c r="R753" s="27" t="s">
        <v>816</v>
      </c>
      <c r="S753" s="27" t="s">
        <v>245</v>
      </c>
      <c r="T753" s="27" t="s">
        <v>2330</v>
      </c>
      <c r="U753" s="80"/>
    </row>
    <row r="754" spans="1:21" ht="13" thickBot="1">
      <c r="A754" s="27" t="s">
        <v>69</v>
      </c>
      <c r="B754" s="27" t="str">
        <f>IF(ISNA(VLOOKUP(Table3[[#This Row],[NPC]],#REF!,1,FALSE)),"No","Yes")</f>
        <v>Yes</v>
      </c>
      <c r="C754" s="27" t="str">
        <f>IF(ISNA(VLOOKUP(Table3[[#This Row],[NPC]],'PROC517 Delist NPCs'!B:B,1,FALSE)),"No","Yes")</f>
        <v>No</v>
      </c>
      <c r="D7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4" s="27"/>
      <c r="F754" s="77" t="s">
        <v>96</v>
      </c>
      <c r="G754" s="78"/>
      <c r="H754" s="78"/>
      <c r="I754" s="79"/>
      <c r="J754" s="77" t="s">
        <v>97</v>
      </c>
      <c r="K754" s="79"/>
      <c r="L754" s="27" t="s">
        <v>2331</v>
      </c>
      <c r="M754" s="27" t="s">
        <v>2332</v>
      </c>
      <c r="N754" s="80"/>
      <c r="O754" s="27" t="s">
        <v>100</v>
      </c>
      <c r="P754" s="27" t="s">
        <v>723</v>
      </c>
      <c r="Q754" s="27" t="s">
        <v>132</v>
      </c>
      <c r="R754" s="27" t="s">
        <v>2256</v>
      </c>
      <c r="S754" s="27" t="s">
        <v>574</v>
      </c>
      <c r="T754" s="27" t="s">
        <v>2333</v>
      </c>
      <c r="U754" s="80"/>
    </row>
    <row r="755" spans="1:21" ht="13" thickBot="1">
      <c r="A755" s="27" t="s">
        <v>69</v>
      </c>
      <c r="B755" s="27" t="str">
        <f>IF(ISNA(VLOOKUP(Table3[[#This Row],[NPC]],#REF!,1,FALSE)),"No","Yes")</f>
        <v>Yes</v>
      </c>
      <c r="C755" s="27" t="str">
        <f>IF(ISNA(VLOOKUP(Table3[[#This Row],[NPC]],'PROC517 Delist NPCs'!B:B,1,FALSE)),"No","Yes")</f>
        <v>No</v>
      </c>
      <c r="D7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5" s="27"/>
      <c r="F755" s="77" t="s">
        <v>96</v>
      </c>
      <c r="G755" s="78"/>
      <c r="H755" s="78"/>
      <c r="I755" s="79"/>
      <c r="J755" s="77" t="s">
        <v>97</v>
      </c>
      <c r="K755" s="79"/>
      <c r="L755" s="27" t="s">
        <v>2334</v>
      </c>
      <c r="M755" s="27" t="s">
        <v>2335</v>
      </c>
      <c r="N755" s="80"/>
      <c r="O755" s="27" t="s">
        <v>100</v>
      </c>
      <c r="P755" s="27" t="s">
        <v>723</v>
      </c>
      <c r="Q755" s="27" t="s">
        <v>132</v>
      </c>
      <c r="R755" s="27" t="s">
        <v>2256</v>
      </c>
      <c r="S755" s="27" t="s">
        <v>574</v>
      </c>
      <c r="T755" s="27" t="s">
        <v>2336</v>
      </c>
      <c r="U755" s="80"/>
    </row>
    <row r="756" spans="1:21" ht="13" thickBot="1">
      <c r="A756" s="27" t="s">
        <v>69</v>
      </c>
      <c r="B756" s="27" t="str">
        <f>IF(ISNA(VLOOKUP(Table3[[#This Row],[NPC]],#REF!,1,FALSE)),"No","Yes")</f>
        <v>Yes</v>
      </c>
      <c r="C756" s="27" t="str">
        <f>IF(ISNA(VLOOKUP(Table3[[#This Row],[NPC]],'PROC517 Delist NPCs'!B:B,1,FALSE)),"No","Yes")</f>
        <v>No</v>
      </c>
      <c r="D7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6" s="27"/>
      <c r="F756" s="77" t="s">
        <v>96</v>
      </c>
      <c r="G756" s="78"/>
      <c r="H756" s="78"/>
      <c r="I756" s="79"/>
      <c r="J756" s="77" t="s">
        <v>97</v>
      </c>
      <c r="K756" s="79"/>
      <c r="L756" s="27" t="s">
        <v>2337</v>
      </c>
      <c r="M756" s="27" t="s">
        <v>2338</v>
      </c>
      <c r="N756" s="80"/>
      <c r="O756" s="27" t="s">
        <v>100</v>
      </c>
      <c r="P756" s="27" t="s">
        <v>723</v>
      </c>
      <c r="Q756" s="27" t="s">
        <v>132</v>
      </c>
      <c r="R756" s="27" t="s">
        <v>2256</v>
      </c>
      <c r="S756" s="27" t="s">
        <v>574</v>
      </c>
      <c r="T756" s="27" t="s">
        <v>2339</v>
      </c>
      <c r="U756" s="80"/>
    </row>
    <row r="757" spans="1:21" ht="13" hidden="1" thickBot="1">
      <c r="A757" s="27" t="s">
        <v>68</v>
      </c>
      <c r="B757" s="27" t="str">
        <f>IF(ISNA(VLOOKUP(Table3[[#This Row],[NPC]],#REF!,1,FALSE)),"No","Yes")</f>
        <v>Yes</v>
      </c>
      <c r="C757" s="27" t="str">
        <f>IF(ISNA(VLOOKUP(Table3[[#This Row],[NPC]],'PROC517 Delist NPCs'!B:B,1,FALSE)),"No","Yes")</f>
        <v>No</v>
      </c>
      <c r="D7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7" s="27"/>
      <c r="F757" s="77" t="s">
        <v>96</v>
      </c>
      <c r="G757" s="78"/>
      <c r="H757" s="78"/>
      <c r="I757" s="79"/>
      <c r="J757" s="77" t="s">
        <v>97</v>
      </c>
      <c r="K757" s="79"/>
      <c r="L757" s="27" t="s">
        <v>2340</v>
      </c>
      <c r="M757" s="27" t="s">
        <v>2341</v>
      </c>
      <c r="N757" s="80"/>
      <c r="O757" s="27" t="s">
        <v>100</v>
      </c>
      <c r="P757" s="27" t="s">
        <v>815</v>
      </c>
      <c r="Q757" s="27" t="s">
        <v>132</v>
      </c>
      <c r="R757" s="27" t="s">
        <v>816</v>
      </c>
      <c r="S757" s="27" t="s">
        <v>245</v>
      </c>
      <c r="T757" s="27" t="s">
        <v>2342</v>
      </c>
      <c r="U757" s="80"/>
    </row>
    <row r="758" spans="1:21" ht="13" thickBot="1">
      <c r="A758" s="27" t="s">
        <v>69</v>
      </c>
      <c r="B758" s="27" t="str">
        <f>IF(ISNA(VLOOKUP(Table3[[#This Row],[NPC]],#REF!,1,FALSE)),"No","Yes")</f>
        <v>Yes</v>
      </c>
      <c r="C758" s="27" t="str">
        <f>IF(ISNA(VLOOKUP(Table3[[#This Row],[NPC]],'PROC517 Delist NPCs'!B:B,1,FALSE)),"No","Yes")</f>
        <v>No</v>
      </c>
      <c r="D7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8" s="27"/>
      <c r="F758" s="77" t="s">
        <v>96</v>
      </c>
      <c r="G758" s="78"/>
      <c r="H758" s="78"/>
      <c r="I758" s="79"/>
      <c r="J758" s="77" t="s">
        <v>97</v>
      </c>
      <c r="K758" s="79"/>
      <c r="L758" s="27" t="s">
        <v>2343</v>
      </c>
      <c r="M758" s="27" t="s">
        <v>2344</v>
      </c>
      <c r="N758" s="80"/>
      <c r="O758" s="27" t="s">
        <v>100</v>
      </c>
      <c r="P758" s="27" t="s">
        <v>723</v>
      </c>
      <c r="Q758" s="27" t="s">
        <v>132</v>
      </c>
      <c r="R758" s="27" t="s">
        <v>724</v>
      </c>
      <c r="S758" s="27" t="s">
        <v>574</v>
      </c>
      <c r="T758" s="27" t="s">
        <v>2345</v>
      </c>
      <c r="U758" s="80"/>
    </row>
    <row r="759" spans="1:21" ht="13" thickBot="1">
      <c r="A759" s="27" t="s">
        <v>69</v>
      </c>
      <c r="B759" s="27" t="str">
        <f>IF(ISNA(VLOOKUP(Table3[[#This Row],[NPC]],#REF!,1,FALSE)),"No","Yes")</f>
        <v>Yes</v>
      </c>
      <c r="C759" s="27" t="str">
        <f>IF(ISNA(VLOOKUP(Table3[[#This Row],[NPC]],'PROC517 Delist NPCs'!B:B,1,FALSE)),"No","Yes")</f>
        <v>No</v>
      </c>
      <c r="D7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59" s="27"/>
      <c r="F759" s="77" t="s">
        <v>96</v>
      </c>
      <c r="G759" s="78"/>
      <c r="H759" s="78"/>
      <c r="I759" s="79"/>
      <c r="J759" s="77" t="s">
        <v>97</v>
      </c>
      <c r="K759" s="79"/>
      <c r="L759" s="27" t="s">
        <v>2346</v>
      </c>
      <c r="M759" s="27" t="s">
        <v>2347</v>
      </c>
      <c r="N759" s="80"/>
      <c r="O759" s="27" t="s">
        <v>100</v>
      </c>
      <c r="P759" s="27" t="s">
        <v>723</v>
      </c>
      <c r="Q759" s="27" t="s">
        <v>132</v>
      </c>
      <c r="R759" s="27" t="s">
        <v>724</v>
      </c>
      <c r="S759" s="27" t="s">
        <v>574</v>
      </c>
      <c r="T759" s="27" t="s">
        <v>2348</v>
      </c>
      <c r="U759" s="80"/>
    </row>
    <row r="760" spans="1:21" ht="13" hidden="1" thickBot="1">
      <c r="A760" s="27" t="s">
        <v>68</v>
      </c>
      <c r="B760" s="27" t="str">
        <f>IF(ISNA(VLOOKUP(Table3[[#This Row],[NPC]],#REF!,1,FALSE)),"No","Yes")</f>
        <v>Yes</v>
      </c>
      <c r="C760" s="27" t="str">
        <f>IF(ISNA(VLOOKUP(Table3[[#This Row],[NPC]],'PROC517 Delist NPCs'!B:B,1,FALSE)),"No","Yes")</f>
        <v>No</v>
      </c>
      <c r="D7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0" s="27"/>
      <c r="F760" s="77" t="s">
        <v>96</v>
      </c>
      <c r="G760" s="78"/>
      <c r="H760" s="78"/>
      <c r="I760" s="79"/>
      <c r="J760" s="77" t="s">
        <v>97</v>
      </c>
      <c r="K760" s="79"/>
      <c r="L760" s="27" t="s">
        <v>2349</v>
      </c>
      <c r="M760" s="27" t="s">
        <v>2350</v>
      </c>
      <c r="N760" s="80"/>
      <c r="O760" s="27" t="s">
        <v>100</v>
      </c>
      <c r="P760" s="27" t="s">
        <v>815</v>
      </c>
      <c r="Q760" s="27" t="s">
        <v>132</v>
      </c>
      <c r="R760" s="27" t="s">
        <v>816</v>
      </c>
      <c r="S760" s="27" t="s">
        <v>245</v>
      </c>
      <c r="T760" s="27" t="s">
        <v>2351</v>
      </c>
      <c r="U760" s="80"/>
    </row>
    <row r="761" spans="1:21" ht="13" hidden="1" thickBot="1">
      <c r="A761" s="27" t="s">
        <v>68</v>
      </c>
      <c r="B761" s="27" t="str">
        <f>IF(ISNA(VLOOKUP(Table3[[#This Row],[NPC]],#REF!,1,FALSE)),"No","Yes")</f>
        <v>Yes</v>
      </c>
      <c r="C761" s="27" t="str">
        <f>IF(ISNA(VLOOKUP(Table3[[#This Row],[NPC]],'PROC517 Delist NPCs'!B:B,1,FALSE)),"No","Yes")</f>
        <v>No</v>
      </c>
      <c r="D7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1" s="27"/>
      <c r="F761" s="77" t="s">
        <v>96</v>
      </c>
      <c r="G761" s="78"/>
      <c r="H761" s="78"/>
      <c r="I761" s="79"/>
      <c r="J761" s="77" t="s">
        <v>97</v>
      </c>
      <c r="K761" s="79"/>
      <c r="L761" s="27" t="s">
        <v>2352</v>
      </c>
      <c r="M761" s="27" t="s">
        <v>2353</v>
      </c>
      <c r="N761" s="80"/>
      <c r="O761" s="27" t="s">
        <v>100</v>
      </c>
      <c r="P761" s="27" t="s">
        <v>815</v>
      </c>
      <c r="Q761" s="27" t="s">
        <v>132</v>
      </c>
      <c r="R761" s="27" t="s">
        <v>816</v>
      </c>
      <c r="S761" s="27" t="s">
        <v>245</v>
      </c>
      <c r="T761" s="27" t="s">
        <v>2342</v>
      </c>
      <c r="U761" s="80"/>
    </row>
    <row r="762" spans="1:21" ht="13" thickBot="1">
      <c r="A762" s="27" t="s">
        <v>69</v>
      </c>
      <c r="B762" s="27" t="str">
        <f>IF(ISNA(VLOOKUP(Table3[[#This Row],[NPC]],#REF!,1,FALSE)),"No","Yes")</f>
        <v>Yes</v>
      </c>
      <c r="C762" s="27" t="str">
        <f>IF(ISNA(VLOOKUP(Table3[[#This Row],[NPC]],'PROC517 Delist NPCs'!B:B,1,FALSE)),"No","Yes")</f>
        <v>No</v>
      </c>
      <c r="D7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2" s="27"/>
      <c r="F762" s="77" t="s">
        <v>96</v>
      </c>
      <c r="G762" s="78"/>
      <c r="H762" s="78"/>
      <c r="I762" s="79"/>
      <c r="J762" s="77" t="s">
        <v>97</v>
      </c>
      <c r="K762" s="79"/>
      <c r="L762" s="27" t="s">
        <v>2354</v>
      </c>
      <c r="M762" s="27" t="s">
        <v>2355</v>
      </c>
      <c r="N762" s="80"/>
      <c r="O762" s="27" t="s">
        <v>100</v>
      </c>
      <c r="P762" s="27" t="s">
        <v>723</v>
      </c>
      <c r="Q762" s="27" t="s">
        <v>132</v>
      </c>
      <c r="R762" s="27" t="s">
        <v>2256</v>
      </c>
      <c r="S762" s="27" t="s">
        <v>574</v>
      </c>
      <c r="T762" s="27" t="s">
        <v>2356</v>
      </c>
      <c r="U762" s="80"/>
    </row>
    <row r="763" spans="1:21" ht="13" hidden="1" thickBot="1">
      <c r="A763" s="27" t="s">
        <v>68</v>
      </c>
      <c r="B763" s="27" t="str">
        <f>IF(ISNA(VLOOKUP(Table3[[#This Row],[NPC]],#REF!,1,FALSE)),"No","Yes")</f>
        <v>Yes</v>
      </c>
      <c r="C763" s="27" t="str">
        <f>IF(ISNA(VLOOKUP(Table3[[#This Row],[NPC]],'PROC517 Delist NPCs'!B:B,1,FALSE)),"No","Yes")</f>
        <v>No</v>
      </c>
      <c r="D7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3" s="27"/>
      <c r="F763" s="77" t="s">
        <v>96</v>
      </c>
      <c r="G763" s="78"/>
      <c r="H763" s="78"/>
      <c r="I763" s="79"/>
      <c r="J763" s="77" t="s">
        <v>97</v>
      </c>
      <c r="K763" s="79"/>
      <c r="L763" s="27" t="s">
        <v>2357</v>
      </c>
      <c r="M763" s="27" t="s">
        <v>2358</v>
      </c>
      <c r="N763" s="80"/>
      <c r="O763" s="27" t="s">
        <v>100</v>
      </c>
      <c r="P763" s="27" t="s">
        <v>815</v>
      </c>
      <c r="Q763" s="27" t="s">
        <v>132</v>
      </c>
      <c r="R763" s="27" t="s">
        <v>816</v>
      </c>
      <c r="S763" s="27" t="s">
        <v>245</v>
      </c>
      <c r="T763" s="27" t="s">
        <v>2342</v>
      </c>
      <c r="U763" s="80"/>
    </row>
    <row r="764" spans="1:21" ht="13" hidden="1" thickBot="1">
      <c r="A764" s="27" t="s">
        <v>68</v>
      </c>
      <c r="B764" s="27" t="str">
        <f>IF(ISNA(VLOOKUP(Table3[[#This Row],[NPC]],#REF!,1,FALSE)),"No","Yes")</f>
        <v>Yes</v>
      </c>
      <c r="C764" s="27" t="str">
        <f>IF(ISNA(VLOOKUP(Table3[[#This Row],[NPC]],'PROC517 Delist NPCs'!B:B,1,FALSE)),"No","Yes")</f>
        <v>No</v>
      </c>
      <c r="D7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4" s="27"/>
      <c r="F764" s="77" t="s">
        <v>96</v>
      </c>
      <c r="G764" s="78"/>
      <c r="H764" s="78"/>
      <c r="I764" s="79"/>
      <c r="J764" s="77" t="s">
        <v>97</v>
      </c>
      <c r="K764" s="79"/>
      <c r="L764" s="27" t="s">
        <v>2359</v>
      </c>
      <c r="M764" s="27" t="s">
        <v>2360</v>
      </c>
      <c r="N764" s="80"/>
      <c r="O764" s="27" t="s">
        <v>100</v>
      </c>
      <c r="P764" s="27" t="s">
        <v>815</v>
      </c>
      <c r="Q764" s="27" t="s">
        <v>132</v>
      </c>
      <c r="R764" s="27" t="s">
        <v>816</v>
      </c>
      <c r="S764" s="27" t="s">
        <v>154</v>
      </c>
      <c r="T764" s="27" t="s">
        <v>932</v>
      </c>
      <c r="U764" s="80"/>
    </row>
    <row r="765" spans="1:21" ht="13" hidden="1" thickBot="1">
      <c r="A765" s="27" t="s">
        <v>68</v>
      </c>
      <c r="B765" s="27" t="str">
        <f>IF(ISNA(VLOOKUP(Table3[[#This Row],[NPC]],#REF!,1,FALSE)),"No","Yes")</f>
        <v>Yes</v>
      </c>
      <c r="C765" s="27" t="str">
        <f>IF(ISNA(VLOOKUP(Table3[[#This Row],[NPC]],'PROC517 Delist NPCs'!B:B,1,FALSE)),"No","Yes")</f>
        <v>No</v>
      </c>
      <c r="D7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5" s="27"/>
      <c r="F765" s="77" t="s">
        <v>96</v>
      </c>
      <c r="G765" s="78"/>
      <c r="H765" s="78"/>
      <c r="I765" s="79"/>
      <c r="J765" s="77" t="s">
        <v>97</v>
      </c>
      <c r="K765" s="79"/>
      <c r="L765" s="27" t="s">
        <v>2361</v>
      </c>
      <c r="M765" s="27" t="s">
        <v>2362</v>
      </c>
      <c r="N765" s="80"/>
      <c r="O765" s="27" t="s">
        <v>100</v>
      </c>
      <c r="P765" s="27" t="s">
        <v>815</v>
      </c>
      <c r="Q765" s="27" t="s">
        <v>132</v>
      </c>
      <c r="R765" s="27" t="s">
        <v>816</v>
      </c>
      <c r="S765" s="27" t="s">
        <v>245</v>
      </c>
      <c r="T765" s="27" t="s">
        <v>2363</v>
      </c>
      <c r="U765" s="80"/>
    </row>
    <row r="766" spans="1:21" ht="13" thickBot="1">
      <c r="A766" s="27" t="s">
        <v>69</v>
      </c>
      <c r="B766" s="27" t="str">
        <f>IF(ISNA(VLOOKUP(Table3[[#This Row],[NPC]],#REF!,1,FALSE)),"No","Yes")</f>
        <v>Yes</v>
      </c>
      <c r="C766" s="27" t="str">
        <f>IF(ISNA(VLOOKUP(Table3[[#This Row],[NPC]],'PROC517 Delist NPCs'!B:B,1,FALSE)),"No","Yes")</f>
        <v>No</v>
      </c>
      <c r="D7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6" s="27"/>
      <c r="F766" s="77" t="s">
        <v>96</v>
      </c>
      <c r="G766" s="78"/>
      <c r="H766" s="78"/>
      <c r="I766" s="79"/>
      <c r="J766" s="77" t="s">
        <v>97</v>
      </c>
      <c r="K766" s="79"/>
      <c r="L766" s="27" t="s">
        <v>2364</v>
      </c>
      <c r="M766" s="27" t="s">
        <v>2365</v>
      </c>
      <c r="N766" s="80"/>
      <c r="O766" s="27" t="s">
        <v>100</v>
      </c>
      <c r="P766" s="27" t="s">
        <v>723</v>
      </c>
      <c r="Q766" s="27" t="s">
        <v>132</v>
      </c>
      <c r="R766" s="27" t="s">
        <v>2256</v>
      </c>
      <c r="S766" s="27" t="s">
        <v>574</v>
      </c>
      <c r="T766" s="27" t="s">
        <v>2366</v>
      </c>
      <c r="U766" s="80"/>
    </row>
    <row r="767" spans="1:21" ht="13" thickBot="1">
      <c r="A767" s="27" t="s">
        <v>69</v>
      </c>
      <c r="B767" s="27" t="str">
        <f>IF(ISNA(VLOOKUP(Table3[[#This Row],[NPC]],#REF!,1,FALSE)),"No","Yes")</f>
        <v>Yes</v>
      </c>
      <c r="C767" s="27" t="str">
        <f>IF(ISNA(VLOOKUP(Table3[[#This Row],[NPC]],'PROC517 Delist NPCs'!B:B,1,FALSE)),"No","Yes")</f>
        <v>No</v>
      </c>
      <c r="D7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7" s="27"/>
      <c r="F767" s="77" t="s">
        <v>96</v>
      </c>
      <c r="G767" s="78"/>
      <c r="H767" s="78"/>
      <c r="I767" s="79"/>
      <c r="J767" s="77" t="s">
        <v>97</v>
      </c>
      <c r="K767" s="79"/>
      <c r="L767" s="27" t="s">
        <v>2367</v>
      </c>
      <c r="M767" s="27" t="s">
        <v>2368</v>
      </c>
      <c r="N767" s="80"/>
      <c r="O767" s="27" t="s">
        <v>100</v>
      </c>
      <c r="P767" s="27" t="s">
        <v>723</v>
      </c>
      <c r="Q767" s="27" t="s">
        <v>132</v>
      </c>
      <c r="R767" s="27" t="s">
        <v>2256</v>
      </c>
      <c r="S767" s="27" t="s">
        <v>574</v>
      </c>
      <c r="T767" s="27" t="s">
        <v>2369</v>
      </c>
      <c r="U767" s="80"/>
    </row>
    <row r="768" spans="1:21" ht="13" hidden="1" thickBot="1">
      <c r="A768" s="27" t="s">
        <v>68</v>
      </c>
      <c r="B768" s="27" t="str">
        <f>IF(ISNA(VLOOKUP(Table3[[#This Row],[NPC]],#REF!,1,FALSE)),"No","Yes")</f>
        <v>Yes</v>
      </c>
      <c r="C768" s="27" t="str">
        <f>IF(ISNA(VLOOKUP(Table3[[#This Row],[NPC]],'PROC517 Delist NPCs'!B:B,1,FALSE)),"No","Yes")</f>
        <v>No</v>
      </c>
      <c r="D7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8" s="27"/>
      <c r="F768" s="77" t="s">
        <v>96</v>
      </c>
      <c r="G768" s="78"/>
      <c r="H768" s="78"/>
      <c r="I768" s="79"/>
      <c r="J768" s="77" t="s">
        <v>97</v>
      </c>
      <c r="K768" s="79"/>
      <c r="L768" s="27" t="s">
        <v>2370</v>
      </c>
      <c r="M768" s="27" t="s">
        <v>2371</v>
      </c>
      <c r="N768" s="80"/>
      <c r="O768" s="27" t="s">
        <v>100</v>
      </c>
      <c r="P768" s="27" t="s">
        <v>388</v>
      </c>
      <c r="Q768" s="27" t="s">
        <v>132</v>
      </c>
      <c r="R768" s="27" t="s">
        <v>2372</v>
      </c>
      <c r="S768" s="27" t="s">
        <v>390</v>
      </c>
      <c r="T768" s="27" t="s">
        <v>2373</v>
      </c>
      <c r="U768" s="80"/>
    </row>
    <row r="769" spans="1:21" ht="13" hidden="1" thickBot="1">
      <c r="A769" s="27" t="s">
        <v>68</v>
      </c>
      <c r="B769" s="27" t="str">
        <f>IF(ISNA(VLOOKUP(Table3[[#This Row],[NPC]],#REF!,1,FALSE)),"No","Yes")</f>
        <v>Yes</v>
      </c>
      <c r="C769" s="27" t="str">
        <f>IF(ISNA(VLOOKUP(Table3[[#This Row],[NPC]],'PROC517 Delist NPCs'!B:B,1,FALSE)),"No","Yes")</f>
        <v>No</v>
      </c>
      <c r="D7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69" s="27"/>
      <c r="F769" s="77" t="s">
        <v>96</v>
      </c>
      <c r="G769" s="78"/>
      <c r="H769" s="78"/>
      <c r="I769" s="79"/>
      <c r="J769" s="77" t="s">
        <v>97</v>
      </c>
      <c r="K769" s="79"/>
      <c r="L769" s="27" t="s">
        <v>2374</v>
      </c>
      <c r="M769" s="27" t="s">
        <v>2375</v>
      </c>
      <c r="N769" s="80"/>
      <c r="O769" s="27" t="s">
        <v>100</v>
      </c>
      <c r="P769" s="27" t="s">
        <v>388</v>
      </c>
      <c r="Q769" s="27" t="s">
        <v>132</v>
      </c>
      <c r="R769" s="27" t="s">
        <v>2372</v>
      </c>
      <c r="S769" s="27" t="s">
        <v>390</v>
      </c>
      <c r="T769" s="27" t="s">
        <v>2376</v>
      </c>
      <c r="U769" s="80"/>
    </row>
    <row r="770" spans="1:21" ht="13" hidden="1" thickBot="1">
      <c r="A770" s="27" t="s">
        <v>68</v>
      </c>
      <c r="B770" s="27" t="str">
        <f>IF(ISNA(VLOOKUP(Table3[[#This Row],[NPC]],#REF!,1,FALSE)),"No","Yes")</f>
        <v>Yes</v>
      </c>
      <c r="C770" s="27" t="str">
        <f>IF(ISNA(VLOOKUP(Table3[[#This Row],[NPC]],'PROC517 Delist NPCs'!B:B,1,FALSE)),"No","Yes")</f>
        <v>No</v>
      </c>
      <c r="D7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0" s="27"/>
      <c r="F770" s="77" t="s">
        <v>96</v>
      </c>
      <c r="G770" s="78"/>
      <c r="H770" s="78"/>
      <c r="I770" s="79"/>
      <c r="J770" s="77" t="s">
        <v>97</v>
      </c>
      <c r="K770" s="79"/>
      <c r="L770" s="27" t="s">
        <v>2377</v>
      </c>
      <c r="M770" s="27" t="s">
        <v>2378</v>
      </c>
      <c r="N770" s="80"/>
      <c r="O770" s="27" t="s">
        <v>100</v>
      </c>
      <c r="P770" s="27" t="s">
        <v>388</v>
      </c>
      <c r="Q770" s="27" t="s">
        <v>132</v>
      </c>
      <c r="R770" s="27" t="s">
        <v>2372</v>
      </c>
      <c r="S770" s="27" t="s">
        <v>390</v>
      </c>
      <c r="T770" s="27" t="s">
        <v>2379</v>
      </c>
      <c r="U770" s="80"/>
    </row>
    <row r="771" spans="1:21" ht="13" hidden="1" thickBot="1">
      <c r="A771" s="27" t="s">
        <v>68</v>
      </c>
      <c r="B771" s="27" t="str">
        <f>IF(ISNA(VLOOKUP(Table3[[#This Row],[NPC]],#REF!,1,FALSE)),"No","Yes")</f>
        <v>Yes</v>
      </c>
      <c r="C771" s="27" t="str">
        <f>IF(ISNA(VLOOKUP(Table3[[#This Row],[NPC]],'PROC517 Delist NPCs'!B:B,1,FALSE)),"No","Yes")</f>
        <v>No</v>
      </c>
      <c r="D7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1" s="27"/>
      <c r="F771" s="77" t="s">
        <v>96</v>
      </c>
      <c r="G771" s="78"/>
      <c r="H771" s="78"/>
      <c r="I771" s="79"/>
      <c r="J771" s="77" t="s">
        <v>97</v>
      </c>
      <c r="K771" s="79"/>
      <c r="L771" s="27" t="s">
        <v>2380</v>
      </c>
      <c r="M771" s="27" t="s">
        <v>2381</v>
      </c>
      <c r="N771" s="80"/>
      <c r="O771" s="27" t="s">
        <v>100</v>
      </c>
      <c r="P771" s="27" t="s">
        <v>388</v>
      </c>
      <c r="Q771" s="27" t="s">
        <v>132</v>
      </c>
      <c r="R771" s="27" t="s">
        <v>2382</v>
      </c>
      <c r="S771" s="27" t="s">
        <v>390</v>
      </c>
      <c r="T771" s="27" t="s">
        <v>2383</v>
      </c>
      <c r="U771" s="80"/>
    </row>
    <row r="772" spans="1:21" ht="13" hidden="1" thickBot="1">
      <c r="A772" s="27" t="s">
        <v>68</v>
      </c>
      <c r="B772" s="27" t="str">
        <f>IF(ISNA(VLOOKUP(Table3[[#This Row],[NPC]],#REF!,1,FALSE)),"No","Yes")</f>
        <v>Yes</v>
      </c>
      <c r="C772" s="27" t="str">
        <f>IF(ISNA(VLOOKUP(Table3[[#This Row],[NPC]],'PROC517 Delist NPCs'!B:B,1,FALSE)),"No","Yes")</f>
        <v>No</v>
      </c>
      <c r="D7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2" s="27"/>
      <c r="F772" s="77" t="s">
        <v>96</v>
      </c>
      <c r="G772" s="78"/>
      <c r="H772" s="78"/>
      <c r="I772" s="79"/>
      <c r="J772" s="77" t="s">
        <v>97</v>
      </c>
      <c r="K772" s="79"/>
      <c r="L772" s="27" t="s">
        <v>2384</v>
      </c>
      <c r="M772" s="27" t="s">
        <v>2385</v>
      </c>
      <c r="N772" s="80"/>
      <c r="O772" s="27" t="s">
        <v>100</v>
      </c>
      <c r="P772" s="27" t="s">
        <v>388</v>
      </c>
      <c r="Q772" s="27" t="s">
        <v>132</v>
      </c>
      <c r="R772" s="27" t="s">
        <v>1586</v>
      </c>
      <c r="S772" s="27" t="s">
        <v>390</v>
      </c>
      <c r="T772" s="27" t="s">
        <v>2386</v>
      </c>
      <c r="U772" s="80"/>
    </row>
    <row r="773" spans="1:21" ht="13" hidden="1" thickBot="1">
      <c r="A773" s="27" t="s">
        <v>68</v>
      </c>
      <c r="B773" s="27" t="str">
        <f>IF(ISNA(VLOOKUP(Table3[[#This Row],[NPC]],#REF!,1,FALSE)),"No","Yes")</f>
        <v>Yes</v>
      </c>
      <c r="C773" s="27" t="str">
        <f>IF(ISNA(VLOOKUP(Table3[[#This Row],[NPC]],'PROC517 Delist NPCs'!B:B,1,FALSE)),"No","Yes")</f>
        <v>No</v>
      </c>
      <c r="D7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3" s="27"/>
      <c r="F773" s="77" t="s">
        <v>96</v>
      </c>
      <c r="G773" s="78"/>
      <c r="H773" s="78"/>
      <c r="I773" s="79"/>
      <c r="J773" s="77" t="s">
        <v>97</v>
      </c>
      <c r="K773" s="79"/>
      <c r="L773" s="27" t="s">
        <v>2387</v>
      </c>
      <c r="M773" s="27" t="s">
        <v>2388</v>
      </c>
      <c r="N773" s="80"/>
      <c r="O773" s="27" t="s">
        <v>100</v>
      </c>
      <c r="P773" s="27" t="s">
        <v>388</v>
      </c>
      <c r="Q773" s="27" t="s">
        <v>132</v>
      </c>
      <c r="R773" s="27" t="s">
        <v>1586</v>
      </c>
      <c r="S773" s="27" t="s">
        <v>390</v>
      </c>
      <c r="T773" s="27" t="s">
        <v>2389</v>
      </c>
      <c r="U773" s="80"/>
    </row>
    <row r="774" spans="1:21" ht="13" hidden="1" thickBot="1">
      <c r="A774" s="27" t="s">
        <v>68</v>
      </c>
      <c r="B774" s="27" t="str">
        <f>IF(ISNA(VLOOKUP(Table3[[#This Row],[NPC]],#REF!,1,FALSE)),"No","Yes")</f>
        <v>Yes</v>
      </c>
      <c r="C774" s="27" t="str">
        <f>IF(ISNA(VLOOKUP(Table3[[#This Row],[NPC]],'PROC517 Delist NPCs'!B:B,1,FALSE)),"No","Yes")</f>
        <v>No</v>
      </c>
      <c r="D7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4" s="27"/>
      <c r="F774" s="77" t="s">
        <v>96</v>
      </c>
      <c r="G774" s="78"/>
      <c r="H774" s="78"/>
      <c r="I774" s="79"/>
      <c r="J774" s="77" t="s">
        <v>97</v>
      </c>
      <c r="K774" s="79"/>
      <c r="L774" s="27" t="s">
        <v>2390</v>
      </c>
      <c r="M774" s="27" t="s">
        <v>2391</v>
      </c>
      <c r="N774" s="80"/>
      <c r="O774" s="27" t="s">
        <v>100</v>
      </c>
      <c r="P774" s="27" t="s">
        <v>388</v>
      </c>
      <c r="Q774" s="27" t="s">
        <v>132</v>
      </c>
      <c r="R774" s="27" t="s">
        <v>1586</v>
      </c>
      <c r="S774" s="27" t="s">
        <v>312</v>
      </c>
      <c r="T774" s="27" t="s">
        <v>2392</v>
      </c>
      <c r="U774" s="80"/>
    </row>
    <row r="775" spans="1:21" ht="13" hidden="1" thickBot="1">
      <c r="A775" s="27" t="s">
        <v>68</v>
      </c>
      <c r="B775" s="27" t="str">
        <f>IF(ISNA(VLOOKUP(Table3[[#This Row],[NPC]],#REF!,1,FALSE)),"No","Yes")</f>
        <v>Yes</v>
      </c>
      <c r="C775" s="27" t="str">
        <f>IF(ISNA(VLOOKUP(Table3[[#This Row],[NPC]],'PROC517 Delist NPCs'!B:B,1,FALSE)),"No","Yes")</f>
        <v>No</v>
      </c>
      <c r="D7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5" s="27"/>
      <c r="F775" s="77" t="s">
        <v>96</v>
      </c>
      <c r="G775" s="78"/>
      <c r="H775" s="78"/>
      <c r="I775" s="79"/>
      <c r="J775" s="77" t="s">
        <v>97</v>
      </c>
      <c r="K775" s="79"/>
      <c r="L775" s="27" t="s">
        <v>2393</v>
      </c>
      <c r="M775" s="27" t="s">
        <v>2394</v>
      </c>
      <c r="N775" s="80"/>
      <c r="O775" s="27" t="s">
        <v>100</v>
      </c>
      <c r="P775" s="27" t="s">
        <v>388</v>
      </c>
      <c r="Q775" s="27" t="s">
        <v>132</v>
      </c>
      <c r="R775" s="27" t="s">
        <v>1586</v>
      </c>
      <c r="S775" s="27" t="s">
        <v>245</v>
      </c>
      <c r="T775" s="27" t="s">
        <v>2395</v>
      </c>
      <c r="U775" s="80"/>
    </row>
    <row r="776" spans="1:21" ht="13" hidden="1" thickBot="1">
      <c r="A776" s="27" t="s">
        <v>68</v>
      </c>
      <c r="B776" s="27" t="str">
        <f>IF(ISNA(VLOOKUP(Table3[[#This Row],[NPC]],#REF!,1,FALSE)),"No","Yes")</f>
        <v>Yes</v>
      </c>
      <c r="C776" s="27" t="str">
        <f>IF(ISNA(VLOOKUP(Table3[[#This Row],[NPC]],'PROC517 Delist NPCs'!B:B,1,FALSE)),"No","Yes")</f>
        <v>No</v>
      </c>
      <c r="D7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6" s="27"/>
      <c r="F776" s="77" t="s">
        <v>96</v>
      </c>
      <c r="G776" s="78"/>
      <c r="H776" s="78"/>
      <c r="I776" s="79"/>
      <c r="J776" s="77" t="s">
        <v>97</v>
      </c>
      <c r="K776" s="79"/>
      <c r="L776" s="27" t="s">
        <v>2396</v>
      </c>
      <c r="M776" s="27" t="s">
        <v>2397</v>
      </c>
      <c r="N776" s="80"/>
      <c r="O776" s="27" t="s">
        <v>100</v>
      </c>
      <c r="P776" s="27" t="s">
        <v>815</v>
      </c>
      <c r="Q776" s="27" t="s">
        <v>132</v>
      </c>
      <c r="R776" s="27" t="s">
        <v>816</v>
      </c>
      <c r="S776" s="27" t="s">
        <v>245</v>
      </c>
      <c r="T776" s="27" t="s">
        <v>2398</v>
      </c>
      <c r="U776" s="80"/>
    </row>
    <row r="777" spans="1:21" ht="13" hidden="1" thickBot="1">
      <c r="A777" s="27" t="s">
        <v>68</v>
      </c>
      <c r="B777" s="27" t="str">
        <f>IF(ISNA(VLOOKUP(Table3[[#This Row],[NPC]],#REF!,1,FALSE)),"No","Yes")</f>
        <v>Yes</v>
      </c>
      <c r="C777" s="27" t="str">
        <f>IF(ISNA(VLOOKUP(Table3[[#This Row],[NPC]],'PROC517 Delist NPCs'!B:B,1,FALSE)),"No","Yes")</f>
        <v>No</v>
      </c>
      <c r="D7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7" s="27"/>
      <c r="F777" s="77" t="s">
        <v>96</v>
      </c>
      <c r="G777" s="78"/>
      <c r="H777" s="78"/>
      <c r="I777" s="79"/>
      <c r="J777" s="77" t="s">
        <v>97</v>
      </c>
      <c r="K777" s="79"/>
      <c r="L777" s="27" t="s">
        <v>2399</v>
      </c>
      <c r="M777" s="27" t="s">
        <v>2400</v>
      </c>
      <c r="N777" s="80"/>
      <c r="O777" s="27" t="s">
        <v>100</v>
      </c>
      <c r="P777" s="27" t="s">
        <v>388</v>
      </c>
      <c r="Q777" s="27" t="s">
        <v>132</v>
      </c>
      <c r="R777" s="27" t="s">
        <v>1586</v>
      </c>
      <c r="S777" s="27" t="s">
        <v>390</v>
      </c>
      <c r="T777" s="27" t="s">
        <v>2401</v>
      </c>
      <c r="U777" s="80"/>
    </row>
    <row r="778" spans="1:21" ht="13" hidden="1" thickBot="1">
      <c r="A778" s="27" t="s">
        <v>68</v>
      </c>
      <c r="B778" s="27" t="str">
        <f>IF(ISNA(VLOOKUP(Table3[[#This Row],[NPC]],#REF!,1,FALSE)),"No","Yes")</f>
        <v>Yes</v>
      </c>
      <c r="C778" s="27" t="str">
        <f>IF(ISNA(VLOOKUP(Table3[[#This Row],[NPC]],'PROC517 Delist NPCs'!B:B,1,FALSE)),"No","Yes")</f>
        <v>No</v>
      </c>
      <c r="D7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8" s="27"/>
      <c r="F778" s="77" t="s">
        <v>96</v>
      </c>
      <c r="G778" s="78"/>
      <c r="H778" s="78"/>
      <c r="I778" s="79"/>
      <c r="J778" s="77" t="s">
        <v>97</v>
      </c>
      <c r="K778" s="79"/>
      <c r="L778" s="27" t="s">
        <v>2402</v>
      </c>
      <c r="M778" s="27" t="s">
        <v>2403</v>
      </c>
      <c r="N778" s="80"/>
      <c r="O778" s="27" t="s">
        <v>100</v>
      </c>
      <c r="P778" s="27" t="s">
        <v>815</v>
      </c>
      <c r="Q778" s="27" t="s">
        <v>132</v>
      </c>
      <c r="R778" s="27" t="s">
        <v>816</v>
      </c>
      <c r="S778" s="27" t="s">
        <v>245</v>
      </c>
      <c r="T778" s="27" t="s">
        <v>2404</v>
      </c>
      <c r="U778" s="80"/>
    </row>
    <row r="779" spans="1:21" ht="13" hidden="1" thickBot="1">
      <c r="A779" s="27" t="s">
        <v>68</v>
      </c>
      <c r="B779" s="27" t="str">
        <f>IF(ISNA(VLOOKUP(Table3[[#This Row],[NPC]],#REF!,1,FALSE)),"No","Yes")</f>
        <v>Yes</v>
      </c>
      <c r="C779" s="27" t="str">
        <f>IF(ISNA(VLOOKUP(Table3[[#This Row],[NPC]],'PROC517 Delist NPCs'!B:B,1,FALSE)),"No","Yes")</f>
        <v>No</v>
      </c>
      <c r="D7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79" s="27"/>
      <c r="F779" s="77" t="s">
        <v>96</v>
      </c>
      <c r="G779" s="78"/>
      <c r="H779" s="78"/>
      <c r="I779" s="79"/>
      <c r="J779" s="77" t="s">
        <v>97</v>
      </c>
      <c r="K779" s="79"/>
      <c r="L779" s="27" t="s">
        <v>2405</v>
      </c>
      <c r="M779" s="27" t="s">
        <v>2406</v>
      </c>
      <c r="N779" s="80"/>
      <c r="O779" s="27" t="s">
        <v>100</v>
      </c>
      <c r="P779" s="27" t="s">
        <v>815</v>
      </c>
      <c r="Q779" s="27" t="s">
        <v>132</v>
      </c>
      <c r="R779" s="27" t="s">
        <v>816</v>
      </c>
      <c r="S779" s="27" t="s">
        <v>245</v>
      </c>
      <c r="T779" s="27" t="s">
        <v>1133</v>
      </c>
      <c r="U779" s="80"/>
    </row>
    <row r="780" spans="1:21" ht="13" hidden="1" thickBot="1">
      <c r="A780" s="27" t="s">
        <v>68</v>
      </c>
      <c r="B780" s="27" t="str">
        <f>IF(ISNA(VLOOKUP(Table3[[#This Row],[NPC]],#REF!,1,FALSE)),"No","Yes")</f>
        <v>Yes</v>
      </c>
      <c r="C780" s="27" t="str">
        <f>IF(ISNA(VLOOKUP(Table3[[#This Row],[NPC]],'PROC517 Delist NPCs'!B:B,1,FALSE)),"No","Yes")</f>
        <v>No</v>
      </c>
      <c r="D7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0" s="27"/>
      <c r="F780" s="77" t="s">
        <v>96</v>
      </c>
      <c r="G780" s="78"/>
      <c r="H780" s="78"/>
      <c r="I780" s="79"/>
      <c r="J780" s="77" t="s">
        <v>97</v>
      </c>
      <c r="K780" s="79"/>
      <c r="L780" s="27" t="s">
        <v>2407</v>
      </c>
      <c r="M780" s="27" t="s">
        <v>2408</v>
      </c>
      <c r="N780" s="80"/>
      <c r="O780" s="27" t="s">
        <v>100</v>
      </c>
      <c r="P780" s="27" t="s">
        <v>815</v>
      </c>
      <c r="Q780" s="27" t="s">
        <v>132</v>
      </c>
      <c r="R780" s="27" t="s">
        <v>816</v>
      </c>
      <c r="S780" s="27" t="s">
        <v>245</v>
      </c>
      <c r="T780" s="27" t="s">
        <v>2409</v>
      </c>
      <c r="U780" s="80"/>
    </row>
    <row r="781" spans="1:21" ht="13" hidden="1" thickBot="1">
      <c r="A781" s="27" t="s">
        <v>68</v>
      </c>
      <c r="B781" s="27" t="str">
        <f>IF(ISNA(VLOOKUP(Table3[[#This Row],[NPC]],#REF!,1,FALSE)),"No","Yes")</f>
        <v>Yes</v>
      </c>
      <c r="C781" s="27" t="str">
        <f>IF(ISNA(VLOOKUP(Table3[[#This Row],[NPC]],'PROC517 Delist NPCs'!B:B,1,FALSE)),"No","Yes")</f>
        <v>No</v>
      </c>
      <c r="D7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1" s="27"/>
      <c r="F781" s="77" t="s">
        <v>96</v>
      </c>
      <c r="G781" s="78"/>
      <c r="H781" s="78"/>
      <c r="I781" s="79"/>
      <c r="J781" s="77" t="s">
        <v>97</v>
      </c>
      <c r="K781" s="79"/>
      <c r="L781" s="27" t="s">
        <v>2410</v>
      </c>
      <c r="M781" s="27" t="s">
        <v>2411</v>
      </c>
      <c r="N781" s="80"/>
      <c r="O781" s="27" t="s">
        <v>100</v>
      </c>
      <c r="P781" s="27" t="s">
        <v>388</v>
      </c>
      <c r="Q781" s="27" t="s">
        <v>132</v>
      </c>
      <c r="R781" s="27" t="s">
        <v>1586</v>
      </c>
      <c r="S781" s="27" t="s">
        <v>390</v>
      </c>
      <c r="T781" s="27" t="s">
        <v>2412</v>
      </c>
      <c r="U781" s="80"/>
    </row>
    <row r="782" spans="1:21" ht="13" hidden="1" thickBot="1">
      <c r="A782" s="27" t="s">
        <v>68</v>
      </c>
      <c r="B782" s="27" t="str">
        <f>IF(ISNA(VLOOKUP(Table3[[#This Row],[NPC]],#REF!,1,FALSE)),"No","Yes")</f>
        <v>Yes</v>
      </c>
      <c r="C782" s="27" t="str">
        <f>IF(ISNA(VLOOKUP(Table3[[#This Row],[NPC]],'PROC517 Delist NPCs'!B:B,1,FALSE)),"No","Yes")</f>
        <v>No</v>
      </c>
      <c r="D7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2" s="27"/>
      <c r="F782" s="77" t="s">
        <v>96</v>
      </c>
      <c r="G782" s="78"/>
      <c r="H782" s="78"/>
      <c r="I782" s="79"/>
      <c r="J782" s="77" t="s">
        <v>97</v>
      </c>
      <c r="K782" s="79"/>
      <c r="L782" s="27" t="s">
        <v>2413</v>
      </c>
      <c r="M782" s="27" t="s">
        <v>2414</v>
      </c>
      <c r="N782" s="80"/>
      <c r="O782" s="27" t="s">
        <v>100</v>
      </c>
      <c r="P782" s="27" t="s">
        <v>388</v>
      </c>
      <c r="Q782" s="27" t="s">
        <v>132</v>
      </c>
      <c r="R782" s="27" t="s">
        <v>1586</v>
      </c>
      <c r="S782" s="27" t="s">
        <v>390</v>
      </c>
      <c r="T782" s="27" t="s">
        <v>2412</v>
      </c>
      <c r="U782" s="80"/>
    </row>
    <row r="783" spans="1:21" ht="13" hidden="1" thickBot="1">
      <c r="A783" s="27" t="s">
        <v>68</v>
      </c>
      <c r="B783" s="27" t="str">
        <f>IF(ISNA(VLOOKUP(Table3[[#This Row],[NPC]],#REF!,1,FALSE)),"No","Yes")</f>
        <v>Yes</v>
      </c>
      <c r="C783" s="27" t="str">
        <f>IF(ISNA(VLOOKUP(Table3[[#This Row],[NPC]],'PROC517 Delist NPCs'!B:B,1,FALSE)),"No","Yes")</f>
        <v>No</v>
      </c>
      <c r="D7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3" s="27"/>
      <c r="F783" s="77" t="s">
        <v>96</v>
      </c>
      <c r="G783" s="78"/>
      <c r="H783" s="78"/>
      <c r="I783" s="79"/>
      <c r="J783" s="77" t="s">
        <v>97</v>
      </c>
      <c r="K783" s="79"/>
      <c r="L783" s="27" t="s">
        <v>2415</v>
      </c>
      <c r="M783" s="27" t="s">
        <v>2416</v>
      </c>
      <c r="N783" s="80"/>
      <c r="O783" s="27" t="s">
        <v>100</v>
      </c>
      <c r="P783" s="27" t="s">
        <v>815</v>
      </c>
      <c r="Q783" s="27" t="s">
        <v>132</v>
      </c>
      <c r="R783" s="27" t="s">
        <v>816</v>
      </c>
      <c r="S783" s="27" t="s">
        <v>245</v>
      </c>
      <c r="T783" s="27" t="s">
        <v>2417</v>
      </c>
      <c r="U783" s="80"/>
    </row>
    <row r="784" spans="1:21" ht="13" hidden="1" thickBot="1">
      <c r="A784" s="27" t="s">
        <v>68</v>
      </c>
      <c r="B784" s="27" t="str">
        <f>IF(ISNA(VLOOKUP(Table3[[#This Row],[NPC]],#REF!,1,FALSE)),"No","Yes")</f>
        <v>Yes</v>
      </c>
      <c r="C784" s="27" t="str">
        <f>IF(ISNA(VLOOKUP(Table3[[#This Row],[NPC]],'PROC517 Delist NPCs'!B:B,1,FALSE)),"No","Yes")</f>
        <v>No</v>
      </c>
      <c r="D7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4" s="27"/>
      <c r="F784" s="77" t="s">
        <v>96</v>
      </c>
      <c r="G784" s="78"/>
      <c r="H784" s="78"/>
      <c r="I784" s="79"/>
      <c r="J784" s="77" t="s">
        <v>97</v>
      </c>
      <c r="K784" s="79"/>
      <c r="L784" s="27" t="s">
        <v>2418</v>
      </c>
      <c r="M784" s="27" t="s">
        <v>2419</v>
      </c>
      <c r="N784" s="80"/>
      <c r="O784" s="27" t="s">
        <v>100</v>
      </c>
      <c r="P784" s="27" t="s">
        <v>388</v>
      </c>
      <c r="Q784" s="27" t="s">
        <v>132</v>
      </c>
      <c r="R784" s="27" t="s">
        <v>1586</v>
      </c>
      <c r="S784" s="27" t="s">
        <v>390</v>
      </c>
      <c r="T784" s="27" t="s">
        <v>2420</v>
      </c>
      <c r="U784" s="80"/>
    </row>
    <row r="785" spans="1:21" ht="13" hidden="1" thickBot="1">
      <c r="A785" s="27" t="s">
        <v>68</v>
      </c>
      <c r="B785" s="27" t="str">
        <f>IF(ISNA(VLOOKUP(Table3[[#This Row],[NPC]],#REF!,1,FALSE)),"No","Yes")</f>
        <v>Yes</v>
      </c>
      <c r="C785" s="27" t="str">
        <f>IF(ISNA(VLOOKUP(Table3[[#This Row],[NPC]],'PROC517 Delist NPCs'!B:B,1,FALSE)),"No","Yes")</f>
        <v>No</v>
      </c>
      <c r="D7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5" s="27"/>
      <c r="F785" s="77" t="s">
        <v>96</v>
      </c>
      <c r="G785" s="78"/>
      <c r="H785" s="78"/>
      <c r="I785" s="79"/>
      <c r="J785" s="77" t="s">
        <v>97</v>
      </c>
      <c r="K785" s="79"/>
      <c r="L785" s="27" t="s">
        <v>2421</v>
      </c>
      <c r="M785" s="27" t="s">
        <v>2422</v>
      </c>
      <c r="N785" s="80"/>
      <c r="O785" s="27" t="s">
        <v>100</v>
      </c>
      <c r="P785" s="27" t="s">
        <v>388</v>
      </c>
      <c r="Q785" s="27" t="s">
        <v>132</v>
      </c>
      <c r="R785" s="27" t="s">
        <v>1586</v>
      </c>
      <c r="S785" s="27" t="s">
        <v>390</v>
      </c>
      <c r="T785" s="27" t="s">
        <v>2420</v>
      </c>
      <c r="U785" s="80"/>
    </row>
    <row r="786" spans="1:21" ht="13" hidden="1" thickBot="1">
      <c r="A786" s="27" t="s">
        <v>68</v>
      </c>
      <c r="B786" s="27" t="str">
        <f>IF(ISNA(VLOOKUP(Table3[[#This Row],[NPC]],#REF!,1,FALSE)),"No","Yes")</f>
        <v>Yes</v>
      </c>
      <c r="C786" s="27" t="str">
        <f>IF(ISNA(VLOOKUP(Table3[[#This Row],[NPC]],'PROC517 Delist NPCs'!B:B,1,FALSE)),"No","Yes")</f>
        <v>No</v>
      </c>
      <c r="D7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6" s="27"/>
      <c r="F786" s="77" t="s">
        <v>96</v>
      </c>
      <c r="G786" s="78"/>
      <c r="H786" s="78"/>
      <c r="I786" s="79"/>
      <c r="J786" s="77" t="s">
        <v>97</v>
      </c>
      <c r="K786" s="79"/>
      <c r="L786" s="27" t="s">
        <v>2423</v>
      </c>
      <c r="M786" s="27" t="s">
        <v>2424</v>
      </c>
      <c r="N786" s="80"/>
      <c r="O786" s="27" t="s">
        <v>100</v>
      </c>
      <c r="P786" s="27" t="s">
        <v>815</v>
      </c>
      <c r="Q786" s="27" t="s">
        <v>132</v>
      </c>
      <c r="R786" s="27" t="s">
        <v>816</v>
      </c>
      <c r="S786" s="27" t="s">
        <v>245</v>
      </c>
      <c r="T786" s="27" t="s">
        <v>2425</v>
      </c>
      <c r="U786" s="80"/>
    </row>
    <row r="787" spans="1:21" ht="13" hidden="1" thickBot="1">
      <c r="A787" s="27" t="s">
        <v>68</v>
      </c>
      <c r="B787" s="27" t="str">
        <f>IF(ISNA(VLOOKUP(Table3[[#This Row],[NPC]],#REF!,1,FALSE)),"No","Yes")</f>
        <v>Yes</v>
      </c>
      <c r="C787" s="27" t="str">
        <f>IF(ISNA(VLOOKUP(Table3[[#This Row],[NPC]],'PROC517 Delist NPCs'!B:B,1,FALSE)),"No","Yes")</f>
        <v>No</v>
      </c>
      <c r="D7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7" s="27"/>
      <c r="F787" s="77" t="s">
        <v>96</v>
      </c>
      <c r="G787" s="78"/>
      <c r="H787" s="78"/>
      <c r="I787" s="79"/>
      <c r="J787" s="77" t="s">
        <v>97</v>
      </c>
      <c r="K787" s="79"/>
      <c r="L787" s="27" t="s">
        <v>2426</v>
      </c>
      <c r="M787" s="27" t="s">
        <v>2427</v>
      </c>
      <c r="N787" s="80"/>
      <c r="O787" s="27" t="s">
        <v>100</v>
      </c>
      <c r="P787" s="27" t="s">
        <v>388</v>
      </c>
      <c r="Q787" s="27" t="s">
        <v>132</v>
      </c>
      <c r="R787" s="27" t="s">
        <v>1586</v>
      </c>
      <c r="S787" s="27" t="s">
        <v>390</v>
      </c>
      <c r="T787" s="27" t="s">
        <v>2428</v>
      </c>
      <c r="U787" s="80"/>
    </row>
    <row r="788" spans="1:21" ht="13" hidden="1" thickBot="1">
      <c r="A788" s="27" t="s">
        <v>68</v>
      </c>
      <c r="B788" s="27" t="str">
        <f>IF(ISNA(VLOOKUP(Table3[[#This Row],[NPC]],#REF!,1,FALSE)),"No","Yes")</f>
        <v>Yes</v>
      </c>
      <c r="C788" s="27" t="str">
        <f>IF(ISNA(VLOOKUP(Table3[[#This Row],[NPC]],'PROC517 Delist NPCs'!B:B,1,FALSE)),"No","Yes")</f>
        <v>No</v>
      </c>
      <c r="D7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8" s="27"/>
      <c r="F788" s="77" t="s">
        <v>96</v>
      </c>
      <c r="G788" s="78"/>
      <c r="H788" s="78"/>
      <c r="I788" s="79"/>
      <c r="J788" s="77" t="s">
        <v>97</v>
      </c>
      <c r="K788" s="79"/>
      <c r="L788" s="27" t="s">
        <v>2429</v>
      </c>
      <c r="M788" s="27" t="s">
        <v>2430</v>
      </c>
      <c r="N788" s="80"/>
      <c r="O788" s="27" t="s">
        <v>100</v>
      </c>
      <c r="P788" s="27" t="s">
        <v>388</v>
      </c>
      <c r="Q788" s="27" t="s">
        <v>132</v>
      </c>
      <c r="R788" s="27" t="s">
        <v>1586</v>
      </c>
      <c r="S788" s="27" t="s">
        <v>390</v>
      </c>
      <c r="T788" s="27" t="s">
        <v>2428</v>
      </c>
      <c r="U788" s="80"/>
    </row>
    <row r="789" spans="1:21" ht="13" hidden="1" thickBot="1">
      <c r="A789" s="27" t="s">
        <v>68</v>
      </c>
      <c r="B789" s="27" t="str">
        <f>IF(ISNA(VLOOKUP(Table3[[#This Row],[NPC]],#REF!,1,FALSE)),"No","Yes")</f>
        <v>Yes</v>
      </c>
      <c r="C789" s="27" t="str">
        <f>IF(ISNA(VLOOKUP(Table3[[#This Row],[NPC]],'PROC517 Delist NPCs'!B:B,1,FALSE)),"No","Yes")</f>
        <v>No</v>
      </c>
      <c r="D7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89" s="27"/>
      <c r="F789" s="77" t="s">
        <v>96</v>
      </c>
      <c r="G789" s="78"/>
      <c r="H789" s="78"/>
      <c r="I789" s="79"/>
      <c r="J789" s="77" t="s">
        <v>97</v>
      </c>
      <c r="K789" s="79"/>
      <c r="L789" s="27" t="s">
        <v>2431</v>
      </c>
      <c r="M789" s="27" t="s">
        <v>2432</v>
      </c>
      <c r="N789" s="80"/>
      <c r="O789" s="27" t="s">
        <v>100</v>
      </c>
      <c r="P789" s="27" t="s">
        <v>388</v>
      </c>
      <c r="Q789" s="27" t="s">
        <v>132</v>
      </c>
      <c r="R789" s="27" t="s">
        <v>1586</v>
      </c>
      <c r="S789" s="27" t="s">
        <v>390</v>
      </c>
      <c r="T789" s="27" t="s">
        <v>2433</v>
      </c>
      <c r="U789" s="80"/>
    </row>
    <row r="790" spans="1:21" ht="13" hidden="1" thickBot="1">
      <c r="A790" s="27" t="s">
        <v>68</v>
      </c>
      <c r="B790" s="27" t="str">
        <f>IF(ISNA(VLOOKUP(Table3[[#This Row],[NPC]],#REF!,1,FALSE)),"No","Yes")</f>
        <v>Yes</v>
      </c>
      <c r="C790" s="27" t="str">
        <f>IF(ISNA(VLOOKUP(Table3[[#This Row],[NPC]],'PROC517 Delist NPCs'!B:B,1,FALSE)),"No","Yes")</f>
        <v>No</v>
      </c>
      <c r="D7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0" s="27"/>
      <c r="F790" s="77" t="s">
        <v>96</v>
      </c>
      <c r="G790" s="78"/>
      <c r="H790" s="78"/>
      <c r="I790" s="79"/>
      <c r="J790" s="77" t="s">
        <v>97</v>
      </c>
      <c r="K790" s="79"/>
      <c r="L790" s="27" t="s">
        <v>2434</v>
      </c>
      <c r="M790" s="27" t="s">
        <v>2435</v>
      </c>
      <c r="N790" s="80"/>
      <c r="O790" s="27" t="s">
        <v>100</v>
      </c>
      <c r="P790" s="27" t="s">
        <v>388</v>
      </c>
      <c r="Q790" s="27" t="s">
        <v>132</v>
      </c>
      <c r="R790" s="27" t="s">
        <v>1586</v>
      </c>
      <c r="S790" s="27" t="s">
        <v>390</v>
      </c>
      <c r="T790" s="27" t="s">
        <v>2433</v>
      </c>
      <c r="U790" s="80"/>
    </row>
    <row r="791" spans="1:21" ht="13" hidden="1" thickBot="1">
      <c r="A791" s="27" t="s">
        <v>68</v>
      </c>
      <c r="B791" s="27" t="str">
        <f>IF(ISNA(VLOOKUP(Table3[[#This Row],[NPC]],#REF!,1,FALSE)),"No","Yes")</f>
        <v>Yes</v>
      </c>
      <c r="C791" s="27" t="str">
        <f>IF(ISNA(VLOOKUP(Table3[[#This Row],[NPC]],'PROC517 Delist NPCs'!B:B,1,FALSE)),"No","Yes")</f>
        <v>No</v>
      </c>
      <c r="D7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1" s="27"/>
      <c r="F791" s="77" t="s">
        <v>96</v>
      </c>
      <c r="G791" s="78"/>
      <c r="H791" s="78"/>
      <c r="I791" s="79"/>
      <c r="J791" s="77" t="s">
        <v>97</v>
      </c>
      <c r="K791" s="79"/>
      <c r="L791" s="27" t="s">
        <v>2436</v>
      </c>
      <c r="M791" s="27" t="s">
        <v>2437</v>
      </c>
      <c r="N791" s="80"/>
      <c r="O791" s="27" t="s">
        <v>100</v>
      </c>
      <c r="P791" s="27" t="s">
        <v>815</v>
      </c>
      <c r="Q791" s="27" t="s">
        <v>132</v>
      </c>
      <c r="R791" s="27" t="s">
        <v>816</v>
      </c>
      <c r="S791" s="27" t="s">
        <v>245</v>
      </c>
      <c r="T791" s="27" t="s">
        <v>2438</v>
      </c>
      <c r="U791" s="80"/>
    </row>
    <row r="792" spans="1:21" ht="13" hidden="1" thickBot="1">
      <c r="A792" s="27" t="s">
        <v>68</v>
      </c>
      <c r="B792" s="27" t="str">
        <f>IF(ISNA(VLOOKUP(Table3[[#This Row],[NPC]],#REF!,1,FALSE)),"No","Yes")</f>
        <v>Yes</v>
      </c>
      <c r="C792" s="27" t="str">
        <f>IF(ISNA(VLOOKUP(Table3[[#This Row],[NPC]],'PROC517 Delist NPCs'!B:B,1,FALSE)),"No","Yes")</f>
        <v>No</v>
      </c>
      <c r="D7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2" s="27"/>
      <c r="F792" s="77" t="s">
        <v>96</v>
      </c>
      <c r="G792" s="78"/>
      <c r="H792" s="78"/>
      <c r="I792" s="79"/>
      <c r="J792" s="77" t="s">
        <v>97</v>
      </c>
      <c r="K792" s="79"/>
      <c r="L792" s="27" t="s">
        <v>2439</v>
      </c>
      <c r="M792" s="27" t="s">
        <v>2440</v>
      </c>
      <c r="N792" s="80"/>
      <c r="O792" s="27" t="s">
        <v>100</v>
      </c>
      <c r="P792" s="27" t="s">
        <v>815</v>
      </c>
      <c r="Q792" s="27" t="s">
        <v>132</v>
      </c>
      <c r="R792" s="27" t="s">
        <v>816</v>
      </c>
      <c r="S792" s="27" t="s">
        <v>245</v>
      </c>
      <c r="T792" s="27" t="s">
        <v>2438</v>
      </c>
      <c r="U792" s="80"/>
    </row>
    <row r="793" spans="1:21" ht="13" hidden="1" thickBot="1">
      <c r="A793" s="27" t="s">
        <v>68</v>
      </c>
      <c r="B793" s="27" t="str">
        <f>IF(ISNA(VLOOKUP(Table3[[#This Row],[NPC]],#REF!,1,FALSE)),"No","Yes")</f>
        <v>Yes</v>
      </c>
      <c r="C793" s="27" t="str">
        <f>IF(ISNA(VLOOKUP(Table3[[#This Row],[NPC]],'PROC517 Delist NPCs'!B:B,1,FALSE)),"No","Yes")</f>
        <v>No</v>
      </c>
      <c r="D7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3" s="27"/>
      <c r="F793" s="77" t="s">
        <v>96</v>
      </c>
      <c r="G793" s="78"/>
      <c r="H793" s="78"/>
      <c r="I793" s="79"/>
      <c r="J793" s="77" t="s">
        <v>97</v>
      </c>
      <c r="K793" s="79"/>
      <c r="L793" s="27" t="s">
        <v>2441</v>
      </c>
      <c r="M793" s="27" t="s">
        <v>2442</v>
      </c>
      <c r="N793" s="80"/>
      <c r="O793" s="27" t="s">
        <v>100</v>
      </c>
      <c r="P793" s="27" t="s">
        <v>815</v>
      </c>
      <c r="Q793" s="27" t="s">
        <v>132</v>
      </c>
      <c r="R793" s="27" t="s">
        <v>816</v>
      </c>
      <c r="S793" s="27" t="s">
        <v>245</v>
      </c>
      <c r="T793" s="27" t="s">
        <v>2438</v>
      </c>
      <c r="U793" s="80"/>
    </row>
    <row r="794" spans="1:21" ht="13" hidden="1" thickBot="1">
      <c r="A794" s="27" t="s">
        <v>68</v>
      </c>
      <c r="B794" s="27" t="str">
        <f>IF(ISNA(VLOOKUP(Table3[[#This Row],[NPC]],#REF!,1,FALSE)),"No","Yes")</f>
        <v>Yes</v>
      </c>
      <c r="C794" s="27" t="str">
        <f>IF(ISNA(VLOOKUP(Table3[[#This Row],[NPC]],'PROC517 Delist NPCs'!B:B,1,FALSE)),"No","Yes")</f>
        <v>No</v>
      </c>
      <c r="D7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4" s="27"/>
      <c r="F794" s="77" t="s">
        <v>96</v>
      </c>
      <c r="G794" s="78"/>
      <c r="H794" s="78"/>
      <c r="I794" s="79"/>
      <c r="J794" s="77" t="s">
        <v>97</v>
      </c>
      <c r="K794" s="79"/>
      <c r="L794" s="27" t="s">
        <v>2443</v>
      </c>
      <c r="M794" s="27" t="s">
        <v>2444</v>
      </c>
      <c r="N794" s="80"/>
      <c r="O794" s="27" t="s">
        <v>100</v>
      </c>
      <c r="P794" s="27" t="s">
        <v>815</v>
      </c>
      <c r="Q794" s="27" t="s">
        <v>132</v>
      </c>
      <c r="R794" s="27" t="s">
        <v>816</v>
      </c>
      <c r="S794" s="27" t="s">
        <v>245</v>
      </c>
      <c r="T794" s="27" t="s">
        <v>2438</v>
      </c>
      <c r="U794" s="80"/>
    </row>
    <row r="795" spans="1:21" ht="13" hidden="1" thickBot="1">
      <c r="A795" s="27" t="s">
        <v>68</v>
      </c>
      <c r="B795" s="27" t="str">
        <f>IF(ISNA(VLOOKUP(Table3[[#This Row],[NPC]],#REF!,1,FALSE)),"No","Yes")</f>
        <v>Yes</v>
      </c>
      <c r="C795" s="27" t="str">
        <f>IF(ISNA(VLOOKUP(Table3[[#This Row],[NPC]],'PROC517 Delist NPCs'!B:B,1,FALSE)),"No","Yes")</f>
        <v>No</v>
      </c>
      <c r="D7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5" s="27"/>
      <c r="F795" s="77" t="s">
        <v>96</v>
      </c>
      <c r="G795" s="78"/>
      <c r="H795" s="78"/>
      <c r="I795" s="79"/>
      <c r="J795" s="77" t="s">
        <v>97</v>
      </c>
      <c r="K795" s="79"/>
      <c r="L795" s="27" t="s">
        <v>2445</v>
      </c>
      <c r="M795" s="27" t="s">
        <v>2446</v>
      </c>
      <c r="N795" s="80"/>
      <c r="O795" s="27" t="s">
        <v>100</v>
      </c>
      <c r="P795" s="27" t="s">
        <v>815</v>
      </c>
      <c r="Q795" s="27" t="s">
        <v>132</v>
      </c>
      <c r="R795" s="27" t="s">
        <v>816</v>
      </c>
      <c r="S795" s="27" t="s">
        <v>245</v>
      </c>
      <c r="T795" s="27" t="s">
        <v>2447</v>
      </c>
      <c r="U795" s="80"/>
    </row>
    <row r="796" spans="1:21" ht="13" hidden="1" thickBot="1">
      <c r="A796" s="27" t="s">
        <v>68</v>
      </c>
      <c r="B796" s="27" t="str">
        <f>IF(ISNA(VLOOKUP(Table3[[#This Row],[NPC]],#REF!,1,FALSE)),"No","Yes")</f>
        <v>Yes</v>
      </c>
      <c r="C796" s="27" t="str">
        <f>IF(ISNA(VLOOKUP(Table3[[#This Row],[NPC]],'PROC517 Delist NPCs'!B:B,1,FALSE)),"No","Yes")</f>
        <v>No</v>
      </c>
      <c r="D7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6" s="27"/>
      <c r="F796" s="77" t="s">
        <v>96</v>
      </c>
      <c r="G796" s="78"/>
      <c r="H796" s="78"/>
      <c r="I796" s="79"/>
      <c r="J796" s="77" t="s">
        <v>97</v>
      </c>
      <c r="K796" s="79"/>
      <c r="L796" s="27" t="s">
        <v>2448</v>
      </c>
      <c r="M796" s="27" t="s">
        <v>2449</v>
      </c>
      <c r="N796" s="80"/>
      <c r="O796" s="27" t="s">
        <v>100</v>
      </c>
      <c r="P796" s="27" t="s">
        <v>815</v>
      </c>
      <c r="Q796" s="27" t="s">
        <v>132</v>
      </c>
      <c r="R796" s="27" t="s">
        <v>816</v>
      </c>
      <c r="S796" s="27" t="s">
        <v>245</v>
      </c>
      <c r="T796" s="27" t="s">
        <v>2450</v>
      </c>
      <c r="U796" s="80"/>
    </row>
    <row r="797" spans="1:21" ht="13" hidden="1" thickBot="1">
      <c r="A797" s="27" t="s">
        <v>68</v>
      </c>
      <c r="B797" s="27" t="str">
        <f>IF(ISNA(VLOOKUP(Table3[[#This Row],[NPC]],#REF!,1,FALSE)),"No","Yes")</f>
        <v>Yes</v>
      </c>
      <c r="C797" s="27" t="str">
        <f>IF(ISNA(VLOOKUP(Table3[[#This Row],[NPC]],'PROC517 Delist NPCs'!B:B,1,FALSE)),"No","Yes")</f>
        <v>No</v>
      </c>
      <c r="D7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7" s="27"/>
      <c r="F797" s="77" t="s">
        <v>96</v>
      </c>
      <c r="G797" s="78"/>
      <c r="H797" s="78"/>
      <c r="I797" s="79"/>
      <c r="J797" s="77" t="s">
        <v>97</v>
      </c>
      <c r="K797" s="79"/>
      <c r="L797" s="27" t="s">
        <v>2451</v>
      </c>
      <c r="M797" s="27" t="s">
        <v>2452</v>
      </c>
      <c r="N797" s="80"/>
      <c r="O797" s="27" t="s">
        <v>100</v>
      </c>
      <c r="P797" s="27" t="s">
        <v>815</v>
      </c>
      <c r="Q797" s="27" t="s">
        <v>132</v>
      </c>
      <c r="R797" s="27" t="s">
        <v>816</v>
      </c>
      <c r="S797" s="27" t="s">
        <v>245</v>
      </c>
      <c r="T797" s="27" t="s">
        <v>2453</v>
      </c>
      <c r="U797" s="80"/>
    </row>
    <row r="798" spans="1:21" ht="13" hidden="1" thickBot="1">
      <c r="A798" s="27" t="s">
        <v>68</v>
      </c>
      <c r="B798" s="27" t="str">
        <f>IF(ISNA(VLOOKUP(Table3[[#This Row],[NPC]],#REF!,1,FALSE)),"No","Yes")</f>
        <v>Yes</v>
      </c>
      <c r="C798" s="27" t="str">
        <f>IF(ISNA(VLOOKUP(Table3[[#This Row],[NPC]],'PROC517 Delist NPCs'!B:B,1,FALSE)),"No","Yes")</f>
        <v>No</v>
      </c>
      <c r="D7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8" s="27"/>
      <c r="F798" s="77" t="s">
        <v>96</v>
      </c>
      <c r="G798" s="78"/>
      <c r="H798" s="78"/>
      <c r="I798" s="79"/>
      <c r="J798" s="77" t="s">
        <v>97</v>
      </c>
      <c r="K798" s="79"/>
      <c r="L798" s="27" t="s">
        <v>2454</v>
      </c>
      <c r="M798" s="27" t="s">
        <v>2455</v>
      </c>
      <c r="N798" s="80"/>
      <c r="O798" s="27" t="s">
        <v>100</v>
      </c>
      <c r="P798" s="27" t="s">
        <v>815</v>
      </c>
      <c r="Q798" s="27" t="s">
        <v>132</v>
      </c>
      <c r="R798" s="27" t="s">
        <v>816</v>
      </c>
      <c r="S798" s="27" t="s">
        <v>245</v>
      </c>
      <c r="T798" s="27" t="s">
        <v>2453</v>
      </c>
      <c r="U798" s="80"/>
    </row>
    <row r="799" spans="1:21" ht="13" thickBot="1">
      <c r="A799" s="27" t="s">
        <v>69</v>
      </c>
      <c r="B799" s="27" t="str">
        <f>IF(ISNA(VLOOKUP(Table3[[#This Row],[NPC]],#REF!,1,FALSE)),"No","Yes")</f>
        <v>Yes</v>
      </c>
      <c r="C799" s="27" t="str">
        <f>IF(ISNA(VLOOKUP(Table3[[#This Row],[NPC]],'PROC517 Delist NPCs'!B:B,1,FALSE)),"No","Yes")</f>
        <v>No</v>
      </c>
      <c r="D7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799" s="27"/>
      <c r="F799" s="77" t="s">
        <v>96</v>
      </c>
      <c r="G799" s="78"/>
      <c r="H799" s="78"/>
      <c r="I799" s="79"/>
      <c r="J799" s="77" t="s">
        <v>97</v>
      </c>
      <c r="K799" s="79"/>
      <c r="L799" s="27" t="s">
        <v>2456</v>
      </c>
      <c r="M799" s="27" t="s">
        <v>2457</v>
      </c>
      <c r="N799" s="80"/>
      <c r="O799" s="27" t="s">
        <v>100</v>
      </c>
      <c r="P799" s="27" t="s">
        <v>815</v>
      </c>
      <c r="Q799" s="27" t="s">
        <v>132</v>
      </c>
      <c r="R799" s="27" t="s">
        <v>816</v>
      </c>
      <c r="S799" s="27" t="s">
        <v>245</v>
      </c>
      <c r="T799" s="27" t="s">
        <v>2447</v>
      </c>
      <c r="U799" s="80"/>
    </row>
    <row r="800" spans="1:21" ht="13" thickBot="1">
      <c r="A800" s="27" t="s">
        <v>69</v>
      </c>
      <c r="B800" s="27" t="str">
        <f>IF(ISNA(VLOOKUP(Table3[[#This Row],[NPC]],#REF!,1,FALSE)),"No","Yes")</f>
        <v>Yes</v>
      </c>
      <c r="C800" s="27" t="str">
        <f>IF(ISNA(VLOOKUP(Table3[[#This Row],[NPC]],'PROC517 Delist NPCs'!B:B,1,FALSE)),"No","Yes")</f>
        <v>No</v>
      </c>
      <c r="D8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0" s="27"/>
      <c r="F800" s="77" t="s">
        <v>96</v>
      </c>
      <c r="G800" s="78"/>
      <c r="H800" s="78"/>
      <c r="I800" s="79"/>
      <c r="J800" s="77" t="s">
        <v>97</v>
      </c>
      <c r="K800" s="79"/>
      <c r="L800" s="27" t="s">
        <v>2458</v>
      </c>
      <c r="M800" s="27" t="s">
        <v>2459</v>
      </c>
      <c r="N800" s="80"/>
      <c r="O800" s="27" t="s">
        <v>100</v>
      </c>
      <c r="P800" s="27" t="s">
        <v>815</v>
      </c>
      <c r="Q800" s="27" t="s">
        <v>132</v>
      </c>
      <c r="R800" s="27" t="s">
        <v>816</v>
      </c>
      <c r="S800" s="27" t="s">
        <v>245</v>
      </c>
      <c r="T800" s="27" t="s">
        <v>820</v>
      </c>
      <c r="U800" s="80"/>
    </row>
    <row r="801" spans="1:21" ht="13" thickBot="1">
      <c r="A801" s="27" t="s">
        <v>69</v>
      </c>
      <c r="B801" s="27" t="str">
        <f>IF(ISNA(VLOOKUP(Table3[[#This Row],[NPC]],#REF!,1,FALSE)),"No","Yes")</f>
        <v>Yes</v>
      </c>
      <c r="C801" s="27" t="str">
        <f>IF(ISNA(VLOOKUP(Table3[[#This Row],[NPC]],'PROC517 Delist NPCs'!B:B,1,FALSE)),"No","Yes")</f>
        <v>No</v>
      </c>
      <c r="D8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1" s="27"/>
      <c r="F801" s="77" t="s">
        <v>96</v>
      </c>
      <c r="G801" s="78"/>
      <c r="H801" s="78"/>
      <c r="I801" s="79"/>
      <c r="J801" s="77" t="s">
        <v>97</v>
      </c>
      <c r="K801" s="79"/>
      <c r="L801" s="27" t="s">
        <v>2460</v>
      </c>
      <c r="M801" s="27" t="s">
        <v>2461</v>
      </c>
      <c r="N801" s="80"/>
      <c r="O801" s="27" t="s">
        <v>100</v>
      </c>
      <c r="P801" s="27" t="s">
        <v>815</v>
      </c>
      <c r="Q801" s="27" t="s">
        <v>132</v>
      </c>
      <c r="R801" s="27" t="s">
        <v>816</v>
      </c>
      <c r="S801" s="27" t="s">
        <v>245</v>
      </c>
      <c r="T801" s="27" t="s">
        <v>823</v>
      </c>
      <c r="U801" s="80"/>
    </row>
    <row r="802" spans="1:21" ht="13" hidden="1" thickBot="1">
      <c r="A802" s="27" t="s">
        <v>68</v>
      </c>
      <c r="B802" s="27" t="str">
        <f>IF(ISNA(VLOOKUP(Table3[[#This Row],[NPC]],#REF!,1,FALSE)),"No","Yes")</f>
        <v>Yes</v>
      </c>
      <c r="C802" s="27" t="str">
        <f>IF(ISNA(VLOOKUP(Table3[[#This Row],[NPC]],'PROC517 Delist NPCs'!B:B,1,FALSE)),"No","Yes")</f>
        <v>No</v>
      </c>
      <c r="D8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2" s="27"/>
      <c r="F802" s="77" t="s">
        <v>96</v>
      </c>
      <c r="G802" s="78"/>
      <c r="H802" s="78"/>
      <c r="I802" s="79"/>
      <c r="J802" s="77" t="s">
        <v>97</v>
      </c>
      <c r="K802" s="79"/>
      <c r="L802" s="27" t="s">
        <v>2462</v>
      </c>
      <c r="M802" s="27" t="s">
        <v>2463</v>
      </c>
      <c r="N802" s="80"/>
      <c r="O802" s="27" t="s">
        <v>100</v>
      </c>
      <c r="P802" s="27" t="s">
        <v>815</v>
      </c>
      <c r="Q802" s="27" t="s">
        <v>132</v>
      </c>
      <c r="R802" s="27" t="s">
        <v>816</v>
      </c>
      <c r="S802" s="27" t="s">
        <v>245</v>
      </c>
      <c r="T802" s="27" t="s">
        <v>2464</v>
      </c>
      <c r="U802" s="80"/>
    </row>
    <row r="803" spans="1:21" ht="13" thickBot="1">
      <c r="A803" s="27" t="s">
        <v>69</v>
      </c>
      <c r="B803" s="27" t="str">
        <f>IF(ISNA(VLOOKUP(Table3[[#This Row],[NPC]],#REF!,1,FALSE)),"No","Yes")</f>
        <v>Yes</v>
      </c>
      <c r="C803" s="27" t="str">
        <f>IF(ISNA(VLOOKUP(Table3[[#This Row],[NPC]],'PROC517 Delist NPCs'!B:B,1,FALSE)),"No","Yes")</f>
        <v>No</v>
      </c>
      <c r="D8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3" s="27"/>
      <c r="F803" s="77" t="s">
        <v>96</v>
      </c>
      <c r="G803" s="78"/>
      <c r="H803" s="78"/>
      <c r="I803" s="79"/>
      <c r="J803" s="77" t="s">
        <v>97</v>
      </c>
      <c r="K803" s="79"/>
      <c r="L803" s="27" t="s">
        <v>2465</v>
      </c>
      <c r="M803" s="27" t="s">
        <v>2466</v>
      </c>
      <c r="N803" s="80"/>
      <c r="O803" s="27" t="s">
        <v>100</v>
      </c>
      <c r="P803" s="27" t="s">
        <v>815</v>
      </c>
      <c r="Q803" s="27" t="s">
        <v>132</v>
      </c>
      <c r="R803" s="27" t="s">
        <v>816</v>
      </c>
      <c r="S803" s="27" t="s">
        <v>245</v>
      </c>
      <c r="T803" s="27" t="s">
        <v>826</v>
      </c>
      <c r="U803" s="80"/>
    </row>
    <row r="804" spans="1:21" ht="13" hidden="1" thickBot="1">
      <c r="A804" s="27" t="s">
        <v>68</v>
      </c>
      <c r="B804" s="27" t="str">
        <f>IF(ISNA(VLOOKUP(Table3[[#This Row],[NPC]],#REF!,1,FALSE)),"No","Yes")</f>
        <v>Yes</v>
      </c>
      <c r="C804" s="27" t="str">
        <f>IF(ISNA(VLOOKUP(Table3[[#This Row],[NPC]],'PROC517 Delist NPCs'!B:B,1,FALSE)),"No","Yes")</f>
        <v>No</v>
      </c>
      <c r="D8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4" s="27"/>
      <c r="F804" s="77" t="s">
        <v>96</v>
      </c>
      <c r="G804" s="78"/>
      <c r="H804" s="78"/>
      <c r="I804" s="79"/>
      <c r="J804" s="77" t="s">
        <v>97</v>
      </c>
      <c r="K804" s="79"/>
      <c r="L804" s="27" t="s">
        <v>2467</v>
      </c>
      <c r="M804" s="27" t="s">
        <v>2468</v>
      </c>
      <c r="N804" s="80"/>
      <c r="O804" s="27" t="s">
        <v>100</v>
      </c>
      <c r="P804" s="27" t="s">
        <v>815</v>
      </c>
      <c r="Q804" s="27" t="s">
        <v>132</v>
      </c>
      <c r="R804" s="27" t="s">
        <v>816</v>
      </c>
      <c r="S804" s="27" t="s">
        <v>245</v>
      </c>
      <c r="T804" s="27" t="s">
        <v>2447</v>
      </c>
      <c r="U804" s="80"/>
    </row>
    <row r="805" spans="1:21" ht="13" hidden="1" thickBot="1">
      <c r="A805" s="27" t="s">
        <v>68</v>
      </c>
      <c r="B805" s="27" t="str">
        <f>IF(ISNA(VLOOKUP(Table3[[#This Row],[NPC]],#REF!,1,FALSE)),"No","Yes")</f>
        <v>Yes</v>
      </c>
      <c r="C805" s="27" t="str">
        <f>IF(ISNA(VLOOKUP(Table3[[#This Row],[NPC]],'PROC517 Delist NPCs'!B:B,1,FALSE)),"No","Yes")</f>
        <v>No</v>
      </c>
      <c r="D8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5" s="27"/>
      <c r="F805" s="77" t="s">
        <v>96</v>
      </c>
      <c r="G805" s="78"/>
      <c r="H805" s="78"/>
      <c r="I805" s="79"/>
      <c r="J805" s="77" t="s">
        <v>97</v>
      </c>
      <c r="K805" s="79"/>
      <c r="L805" s="27" t="s">
        <v>2469</v>
      </c>
      <c r="M805" s="27" t="s">
        <v>2470</v>
      </c>
      <c r="N805" s="80"/>
      <c r="O805" s="27" t="s">
        <v>100</v>
      </c>
      <c r="P805" s="27" t="s">
        <v>815</v>
      </c>
      <c r="Q805" s="27" t="s">
        <v>132</v>
      </c>
      <c r="R805" s="27" t="s">
        <v>816</v>
      </c>
      <c r="S805" s="27" t="s">
        <v>245</v>
      </c>
      <c r="T805" s="27" t="s">
        <v>2450</v>
      </c>
      <c r="U805" s="80"/>
    </row>
    <row r="806" spans="1:21" ht="13" hidden="1" thickBot="1">
      <c r="A806" s="27" t="s">
        <v>68</v>
      </c>
      <c r="B806" s="27" t="str">
        <f>IF(ISNA(VLOOKUP(Table3[[#This Row],[NPC]],#REF!,1,FALSE)),"No","Yes")</f>
        <v>Yes</v>
      </c>
      <c r="C806" s="27" t="str">
        <f>IF(ISNA(VLOOKUP(Table3[[#This Row],[NPC]],'PROC517 Delist NPCs'!B:B,1,FALSE)),"No","Yes")</f>
        <v>No</v>
      </c>
      <c r="D8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6" s="27"/>
      <c r="F806" s="77" t="s">
        <v>96</v>
      </c>
      <c r="G806" s="78"/>
      <c r="H806" s="78"/>
      <c r="I806" s="79"/>
      <c r="J806" s="77" t="s">
        <v>97</v>
      </c>
      <c r="K806" s="79"/>
      <c r="L806" s="27" t="s">
        <v>2471</v>
      </c>
      <c r="M806" s="27" t="s">
        <v>2472</v>
      </c>
      <c r="N806" s="80"/>
      <c r="O806" s="27" t="s">
        <v>100</v>
      </c>
      <c r="P806" s="27" t="s">
        <v>815</v>
      </c>
      <c r="Q806" s="27" t="s">
        <v>132</v>
      </c>
      <c r="R806" s="27" t="s">
        <v>816</v>
      </c>
      <c r="S806" s="27" t="s">
        <v>245</v>
      </c>
      <c r="T806" s="27" t="s">
        <v>2450</v>
      </c>
      <c r="U806" s="80"/>
    </row>
    <row r="807" spans="1:21" ht="13" hidden="1" thickBot="1">
      <c r="A807" s="27" t="s">
        <v>68</v>
      </c>
      <c r="B807" s="27" t="str">
        <f>IF(ISNA(VLOOKUP(Table3[[#This Row],[NPC]],#REF!,1,FALSE)),"No","Yes")</f>
        <v>Yes</v>
      </c>
      <c r="C807" s="27" t="str">
        <f>IF(ISNA(VLOOKUP(Table3[[#This Row],[NPC]],'PROC517 Delist NPCs'!B:B,1,FALSE)),"No","Yes")</f>
        <v>No</v>
      </c>
      <c r="D8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7" s="27"/>
      <c r="F807" s="77" t="s">
        <v>96</v>
      </c>
      <c r="G807" s="78"/>
      <c r="H807" s="78"/>
      <c r="I807" s="79"/>
      <c r="J807" s="77" t="s">
        <v>97</v>
      </c>
      <c r="K807" s="79"/>
      <c r="L807" s="27" t="s">
        <v>2473</v>
      </c>
      <c r="M807" s="27" t="s">
        <v>2474</v>
      </c>
      <c r="N807" s="80"/>
      <c r="O807" s="27" t="s">
        <v>100</v>
      </c>
      <c r="P807" s="27" t="s">
        <v>815</v>
      </c>
      <c r="Q807" s="27" t="s">
        <v>132</v>
      </c>
      <c r="R807" s="27" t="s">
        <v>816</v>
      </c>
      <c r="S807" s="27" t="s">
        <v>245</v>
      </c>
      <c r="T807" s="27" t="s">
        <v>2450</v>
      </c>
      <c r="U807" s="80"/>
    </row>
    <row r="808" spans="1:21" ht="13" hidden="1" thickBot="1">
      <c r="A808" s="27" t="s">
        <v>68</v>
      </c>
      <c r="B808" s="27" t="str">
        <f>IF(ISNA(VLOOKUP(Table3[[#This Row],[NPC]],#REF!,1,FALSE)),"No","Yes")</f>
        <v>Yes</v>
      </c>
      <c r="C808" s="27" t="str">
        <f>IF(ISNA(VLOOKUP(Table3[[#This Row],[NPC]],'PROC517 Delist NPCs'!B:B,1,FALSE)),"No","Yes")</f>
        <v>No</v>
      </c>
      <c r="D8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8" s="27"/>
      <c r="F808" s="77" t="s">
        <v>96</v>
      </c>
      <c r="G808" s="78"/>
      <c r="H808" s="78"/>
      <c r="I808" s="79"/>
      <c r="J808" s="77" t="s">
        <v>97</v>
      </c>
      <c r="K808" s="79"/>
      <c r="L808" s="27" t="s">
        <v>2475</v>
      </c>
      <c r="M808" s="27" t="s">
        <v>2476</v>
      </c>
      <c r="N808" s="80"/>
      <c r="O808" s="27" t="s">
        <v>100</v>
      </c>
      <c r="P808" s="27" t="s">
        <v>815</v>
      </c>
      <c r="Q808" s="27" t="s">
        <v>132</v>
      </c>
      <c r="R808" s="27" t="s">
        <v>816</v>
      </c>
      <c r="S808" s="27" t="s">
        <v>245</v>
      </c>
      <c r="T808" s="27" t="s">
        <v>2453</v>
      </c>
      <c r="U808" s="80"/>
    </row>
    <row r="809" spans="1:21" ht="13" hidden="1" thickBot="1">
      <c r="A809" s="27" t="s">
        <v>68</v>
      </c>
      <c r="B809" s="27" t="str">
        <f>IF(ISNA(VLOOKUP(Table3[[#This Row],[NPC]],#REF!,1,FALSE)),"No","Yes")</f>
        <v>Yes</v>
      </c>
      <c r="C809" s="27" t="str">
        <f>IF(ISNA(VLOOKUP(Table3[[#This Row],[NPC]],'PROC517 Delist NPCs'!B:B,1,FALSE)),"No","Yes")</f>
        <v>No</v>
      </c>
      <c r="D8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09" s="27"/>
      <c r="F809" s="77" t="s">
        <v>96</v>
      </c>
      <c r="G809" s="78"/>
      <c r="H809" s="78"/>
      <c r="I809" s="79"/>
      <c r="J809" s="77" t="s">
        <v>97</v>
      </c>
      <c r="K809" s="79"/>
      <c r="L809" s="27" t="s">
        <v>2477</v>
      </c>
      <c r="M809" s="27" t="s">
        <v>2478</v>
      </c>
      <c r="N809" s="80"/>
      <c r="O809" s="27" t="s">
        <v>100</v>
      </c>
      <c r="P809" s="27" t="s">
        <v>815</v>
      </c>
      <c r="Q809" s="27" t="s">
        <v>132</v>
      </c>
      <c r="R809" s="27" t="s">
        <v>816</v>
      </c>
      <c r="S809" s="27" t="s">
        <v>245</v>
      </c>
      <c r="T809" s="27" t="s">
        <v>2479</v>
      </c>
      <c r="U809" s="80"/>
    </row>
    <row r="810" spans="1:21" ht="13" hidden="1" thickBot="1">
      <c r="A810" s="27" t="s">
        <v>68</v>
      </c>
      <c r="B810" s="27" t="str">
        <f>IF(ISNA(VLOOKUP(Table3[[#This Row],[NPC]],#REF!,1,FALSE)),"No","Yes")</f>
        <v>Yes</v>
      </c>
      <c r="C810" s="27" t="str">
        <f>IF(ISNA(VLOOKUP(Table3[[#This Row],[NPC]],'PROC517 Delist NPCs'!B:B,1,FALSE)),"No","Yes")</f>
        <v>No</v>
      </c>
      <c r="D8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0" s="27"/>
      <c r="F810" s="77" t="s">
        <v>96</v>
      </c>
      <c r="G810" s="78"/>
      <c r="H810" s="78"/>
      <c r="I810" s="79"/>
      <c r="J810" s="77" t="s">
        <v>97</v>
      </c>
      <c r="K810" s="79"/>
      <c r="L810" s="27" t="s">
        <v>2480</v>
      </c>
      <c r="M810" s="27" t="s">
        <v>2481</v>
      </c>
      <c r="N810" s="80"/>
      <c r="O810" s="27" t="s">
        <v>100</v>
      </c>
      <c r="P810" s="27" t="s">
        <v>815</v>
      </c>
      <c r="Q810" s="27" t="s">
        <v>132</v>
      </c>
      <c r="R810" s="27" t="s">
        <v>816</v>
      </c>
      <c r="S810" s="27" t="s">
        <v>245</v>
      </c>
      <c r="T810" s="27" t="s">
        <v>2479</v>
      </c>
      <c r="U810" s="80"/>
    </row>
    <row r="811" spans="1:21" ht="13" hidden="1" thickBot="1">
      <c r="A811" s="27" t="s">
        <v>68</v>
      </c>
      <c r="B811" s="27" t="str">
        <f>IF(ISNA(VLOOKUP(Table3[[#This Row],[NPC]],#REF!,1,FALSE)),"No","Yes")</f>
        <v>Yes</v>
      </c>
      <c r="C811" s="27" t="str">
        <f>IF(ISNA(VLOOKUP(Table3[[#This Row],[NPC]],'PROC517 Delist NPCs'!B:B,1,FALSE)),"No","Yes")</f>
        <v>No</v>
      </c>
      <c r="D8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1" s="27"/>
      <c r="F811" s="77" t="s">
        <v>96</v>
      </c>
      <c r="G811" s="78"/>
      <c r="H811" s="78"/>
      <c r="I811" s="79"/>
      <c r="J811" s="77" t="s">
        <v>97</v>
      </c>
      <c r="K811" s="79"/>
      <c r="L811" s="27" t="s">
        <v>2482</v>
      </c>
      <c r="M811" s="27" t="s">
        <v>2483</v>
      </c>
      <c r="N811" s="80"/>
      <c r="O811" s="27" t="s">
        <v>100</v>
      </c>
      <c r="P811" s="27" t="s">
        <v>815</v>
      </c>
      <c r="Q811" s="27" t="s">
        <v>132</v>
      </c>
      <c r="R811" s="27" t="s">
        <v>816</v>
      </c>
      <c r="S811" s="27" t="s">
        <v>245</v>
      </c>
      <c r="T811" s="27" t="s">
        <v>2484</v>
      </c>
      <c r="U811" s="80"/>
    </row>
    <row r="812" spans="1:21" ht="13" hidden="1" thickBot="1">
      <c r="A812" s="27" t="s">
        <v>68</v>
      </c>
      <c r="B812" s="27" t="str">
        <f>IF(ISNA(VLOOKUP(Table3[[#This Row],[NPC]],#REF!,1,FALSE)),"No","Yes")</f>
        <v>Yes</v>
      </c>
      <c r="C812" s="27" t="str">
        <f>IF(ISNA(VLOOKUP(Table3[[#This Row],[NPC]],'PROC517 Delist NPCs'!B:B,1,FALSE)),"No","Yes")</f>
        <v>No</v>
      </c>
      <c r="D8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2" s="27"/>
      <c r="F812" s="77" t="s">
        <v>96</v>
      </c>
      <c r="G812" s="78"/>
      <c r="H812" s="78"/>
      <c r="I812" s="79"/>
      <c r="J812" s="77" t="s">
        <v>97</v>
      </c>
      <c r="K812" s="79"/>
      <c r="L812" s="27" t="s">
        <v>2485</v>
      </c>
      <c r="M812" s="27" t="s">
        <v>2486</v>
      </c>
      <c r="N812" s="80"/>
      <c r="O812" s="27" t="s">
        <v>100</v>
      </c>
      <c r="P812" s="27" t="s">
        <v>815</v>
      </c>
      <c r="Q812" s="27" t="s">
        <v>132</v>
      </c>
      <c r="R812" s="27" t="s">
        <v>816</v>
      </c>
      <c r="S812" s="27" t="s">
        <v>245</v>
      </c>
      <c r="T812" s="27" t="s">
        <v>2487</v>
      </c>
      <c r="U812" s="80"/>
    </row>
    <row r="813" spans="1:21" ht="13" thickBot="1">
      <c r="A813" s="27" t="s">
        <v>69</v>
      </c>
      <c r="B813" s="27" t="str">
        <f>IF(ISNA(VLOOKUP(Table3[[#This Row],[NPC]],#REF!,1,FALSE)),"No","Yes")</f>
        <v>Yes</v>
      </c>
      <c r="C813" s="27" t="str">
        <f>IF(ISNA(VLOOKUP(Table3[[#This Row],[NPC]],'PROC517 Delist NPCs'!B:B,1,FALSE)),"No","Yes")</f>
        <v>No</v>
      </c>
      <c r="D8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3" s="27"/>
      <c r="F813" s="77" t="s">
        <v>96</v>
      </c>
      <c r="G813" s="78"/>
      <c r="H813" s="78"/>
      <c r="I813" s="79"/>
      <c r="J813" s="77" t="s">
        <v>97</v>
      </c>
      <c r="K813" s="79"/>
      <c r="L813" s="27" t="s">
        <v>2488</v>
      </c>
      <c r="M813" s="27" t="s">
        <v>2489</v>
      </c>
      <c r="N813" s="80"/>
      <c r="O813" s="27" t="s">
        <v>100</v>
      </c>
      <c r="P813" s="27" t="s">
        <v>815</v>
      </c>
      <c r="Q813" s="27" t="s">
        <v>132</v>
      </c>
      <c r="R813" s="27" t="s">
        <v>816</v>
      </c>
      <c r="S813" s="27" t="s">
        <v>245</v>
      </c>
      <c r="T813" s="27" t="s">
        <v>2490</v>
      </c>
      <c r="U813" s="80"/>
    </row>
    <row r="814" spans="1:21" ht="13" thickBot="1">
      <c r="A814" s="27" t="s">
        <v>69</v>
      </c>
      <c r="B814" s="27" t="str">
        <f>IF(ISNA(VLOOKUP(Table3[[#This Row],[NPC]],#REF!,1,FALSE)),"No","Yes")</f>
        <v>Yes</v>
      </c>
      <c r="C814" s="27" t="str">
        <f>IF(ISNA(VLOOKUP(Table3[[#This Row],[NPC]],'PROC517 Delist NPCs'!B:B,1,FALSE)),"No","Yes")</f>
        <v>No</v>
      </c>
      <c r="D8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4" s="27"/>
      <c r="F814" s="77" t="s">
        <v>96</v>
      </c>
      <c r="G814" s="78"/>
      <c r="H814" s="78"/>
      <c r="I814" s="79"/>
      <c r="J814" s="77" t="s">
        <v>97</v>
      </c>
      <c r="K814" s="79"/>
      <c r="L814" s="27" t="s">
        <v>2491</v>
      </c>
      <c r="M814" s="27" t="s">
        <v>2492</v>
      </c>
      <c r="N814" s="80"/>
      <c r="O814" s="27" t="s">
        <v>100</v>
      </c>
      <c r="P814" s="27" t="s">
        <v>815</v>
      </c>
      <c r="Q814" s="27" t="s">
        <v>132</v>
      </c>
      <c r="R814" s="27" t="s">
        <v>816</v>
      </c>
      <c r="S814" s="27" t="s">
        <v>245</v>
      </c>
      <c r="T814" s="27" t="s">
        <v>2493</v>
      </c>
      <c r="U814" s="80"/>
    </row>
    <row r="815" spans="1:21" ht="13" hidden="1" thickBot="1">
      <c r="A815" s="27" t="s">
        <v>68</v>
      </c>
      <c r="B815" s="27" t="str">
        <f>IF(ISNA(VLOOKUP(Table3[[#This Row],[NPC]],#REF!,1,FALSE)),"No","Yes")</f>
        <v>Yes</v>
      </c>
      <c r="C815" s="27" t="str">
        <f>IF(ISNA(VLOOKUP(Table3[[#This Row],[NPC]],'PROC517 Delist NPCs'!B:B,1,FALSE)),"No","Yes")</f>
        <v>No</v>
      </c>
      <c r="D8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5" s="27"/>
      <c r="F815" s="77" t="s">
        <v>96</v>
      </c>
      <c r="G815" s="78"/>
      <c r="H815" s="78"/>
      <c r="I815" s="79"/>
      <c r="J815" s="77" t="s">
        <v>97</v>
      </c>
      <c r="K815" s="79"/>
      <c r="L815" s="27" t="s">
        <v>2494</v>
      </c>
      <c r="M815" s="27" t="s">
        <v>2495</v>
      </c>
      <c r="N815" s="80"/>
      <c r="O815" s="27" t="s">
        <v>100</v>
      </c>
      <c r="P815" s="27" t="s">
        <v>815</v>
      </c>
      <c r="Q815" s="27" t="s">
        <v>132</v>
      </c>
      <c r="R815" s="27" t="s">
        <v>816</v>
      </c>
      <c r="S815" s="27" t="s">
        <v>245</v>
      </c>
      <c r="T815" s="27" t="s">
        <v>2496</v>
      </c>
      <c r="U815" s="80"/>
    </row>
    <row r="816" spans="1:21" ht="13" thickBot="1">
      <c r="A816" s="27" t="s">
        <v>69</v>
      </c>
      <c r="B816" s="27" t="str">
        <f>IF(ISNA(VLOOKUP(Table3[[#This Row],[NPC]],#REF!,1,FALSE)),"No","Yes")</f>
        <v>Yes</v>
      </c>
      <c r="C816" s="27" t="str">
        <f>IF(ISNA(VLOOKUP(Table3[[#This Row],[NPC]],'PROC517 Delist NPCs'!B:B,1,FALSE)),"No","Yes")</f>
        <v>No</v>
      </c>
      <c r="D8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6" s="27"/>
      <c r="F816" s="77" t="s">
        <v>96</v>
      </c>
      <c r="G816" s="78"/>
      <c r="H816" s="78"/>
      <c r="I816" s="79"/>
      <c r="J816" s="77" t="s">
        <v>97</v>
      </c>
      <c r="K816" s="79"/>
      <c r="L816" s="27" t="s">
        <v>2497</v>
      </c>
      <c r="M816" s="27" t="s">
        <v>2498</v>
      </c>
      <c r="N816" s="80"/>
      <c r="O816" s="27" t="s">
        <v>100</v>
      </c>
      <c r="P816" s="27" t="s">
        <v>815</v>
      </c>
      <c r="Q816" s="27" t="s">
        <v>132</v>
      </c>
      <c r="R816" s="27" t="s">
        <v>816</v>
      </c>
      <c r="S816" s="27" t="s">
        <v>245</v>
      </c>
      <c r="T816" s="27" t="s">
        <v>2499</v>
      </c>
      <c r="U816" s="80"/>
    </row>
    <row r="817" spans="1:21" ht="13" thickBot="1">
      <c r="A817" s="27" t="s">
        <v>69</v>
      </c>
      <c r="B817" s="27" t="str">
        <f>IF(ISNA(VLOOKUP(Table3[[#This Row],[NPC]],#REF!,1,FALSE)),"No","Yes")</f>
        <v>Yes</v>
      </c>
      <c r="C817" s="27" t="str">
        <f>IF(ISNA(VLOOKUP(Table3[[#This Row],[NPC]],'PROC517 Delist NPCs'!B:B,1,FALSE)),"No","Yes")</f>
        <v>No</v>
      </c>
      <c r="D8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7" s="27"/>
      <c r="F817" s="77" t="s">
        <v>96</v>
      </c>
      <c r="G817" s="78"/>
      <c r="H817" s="78"/>
      <c r="I817" s="79"/>
      <c r="J817" s="77" t="s">
        <v>97</v>
      </c>
      <c r="K817" s="79"/>
      <c r="L817" s="27" t="s">
        <v>2500</v>
      </c>
      <c r="M817" s="27" t="s">
        <v>2501</v>
      </c>
      <c r="N817" s="80"/>
      <c r="O817" s="27" t="s">
        <v>100</v>
      </c>
      <c r="P817" s="27" t="s">
        <v>815</v>
      </c>
      <c r="Q817" s="27" t="s">
        <v>132</v>
      </c>
      <c r="R817" s="27" t="s">
        <v>816</v>
      </c>
      <c r="S817" s="27" t="s">
        <v>245</v>
      </c>
      <c r="T817" s="27" t="s">
        <v>2502</v>
      </c>
      <c r="U817" s="80"/>
    </row>
    <row r="818" spans="1:21" ht="13" hidden="1" thickBot="1">
      <c r="A818" s="27" t="s">
        <v>68</v>
      </c>
      <c r="B818" s="27" t="str">
        <f>IF(ISNA(VLOOKUP(Table3[[#This Row],[NPC]],#REF!,1,FALSE)),"No","Yes")</f>
        <v>Yes</v>
      </c>
      <c r="C818" s="27" t="str">
        <f>IF(ISNA(VLOOKUP(Table3[[#This Row],[NPC]],'PROC517 Delist NPCs'!B:B,1,FALSE)),"No","Yes")</f>
        <v>No</v>
      </c>
      <c r="D8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8" s="27"/>
      <c r="F818" s="77" t="s">
        <v>96</v>
      </c>
      <c r="G818" s="78"/>
      <c r="H818" s="78"/>
      <c r="I818" s="79"/>
      <c r="J818" s="77" t="s">
        <v>97</v>
      </c>
      <c r="K818" s="79"/>
      <c r="L818" s="27" t="s">
        <v>2503</v>
      </c>
      <c r="M818" s="27" t="s">
        <v>2504</v>
      </c>
      <c r="N818" s="80"/>
      <c r="O818" s="27" t="s">
        <v>100</v>
      </c>
      <c r="P818" s="27" t="s">
        <v>815</v>
      </c>
      <c r="Q818" s="27" t="s">
        <v>132</v>
      </c>
      <c r="R818" s="27" t="s">
        <v>816</v>
      </c>
      <c r="S818" s="27" t="s">
        <v>245</v>
      </c>
      <c r="T818" s="27" t="s">
        <v>2502</v>
      </c>
      <c r="U818" s="80"/>
    </row>
    <row r="819" spans="1:21" ht="13" thickBot="1">
      <c r="A819" s="27" t="s">
        <v>69</v>
      </c>
      <c r="B819" s="27" t="str">
        <f>IF(ISNA(VLOOKUP(Table3[[#This Row],[NPC]],#REF!,1,FALSE)),"No","Yes")</f>
        <v>Yes</v>
      </c>
      <c r="C819" s="27" t="str">
        <f>IF(ISNA(VLOOKUP(Table3[[#This Row],[NPC]],'PROC517 Delist NPCs'!B:B,1,FALSE)),"No","Yes")</f>
        <v>No</v>
      </c>
      <c r="D8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19" s="27"/>
      <c r="F819" s="77" t="s">
        <v>96</v>
      </c>
      <c r="G819" s="78"/>
      <c r="H819" s="78"/>
      <c r="I819" s="79"/>
      <c r="J819" s="77" t="s">
        <v>97</v>
      </c>
      <c r="K819" s="79"/>
      <c r="L819" s="27" t="s">
        <v>2505</v>
      </c>
      <c r="M819" s="27" t="s">
        <v>2506</v>
      </c>
      <c r="N819" s="80"/>
      <c r="O819" s="27" t="s">
        <v>100</v>
      </c>
      <c r="P819" s="27" t="s">
        <v>815</v>
      </c>
      <c r="Q819" s="27" t="s">
        <v>132</v>
      </c>
      <c r="R819" s="27" t="s">
        <v>816</v>
      </c>
      <c r="S819" s="27" t="s">
        <v>245</v>
      </c>
      <c r="T819" s="27" t="s">
        <v>2493</v>
      </c>
      <c r="U819" s="80"/>
    </row>
    <row r="820" spans="1:21" ht="13" hidden="1" thickBot="1">
      <c r="A820" s="27" t="s">
        <v>68</v>
      </c>
      <c r="B820" s="27" t="str">
        <f>IF(ISNA(VLOOKUP(Table3[[#This Row],[NPC]],#REF!,1,FALSE)),"No","Yes")</f>
        <v>Yes</v>
      </c>
      <c r="C820" s="27" t="str">
        <f>IF(ISNA(VLOOKUP(Table3[[#This Row],[NPC]],'PROC517 Delist NPCs'!B:B,1,FALSE)),"No","Yes")</f>
        <v>No</v>
      </c>
      <c r="D8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0" s="27"/>
      <c r="F820" s="77" t="s">
        <v>96</v>
      </c>
      <c r="G820" s="78"/>
      <c r="H820" s="78"/>
      <c r="I820" s="79"/>
      <c r="J820" s="77" t="s">
        <v>97</v>
      </c>
      <c r="K820" s="79"/>
      <c r="L820" s="27" t="s">
        <v>2507</v>
      </c>
      <c r="M820" s="27" t="s">
        <v>2508</v>
      </c>
      <c r="N820" s="80"/>
      <c r="O820" s="27" t="s">
        <v>100</v>
      </c>
      <c r="P820" s="27" t="s">
        <v>815</v>
      </c>
      <c r="Q820" s="27" t="s">
        <v>132</v>
      </c>
      <c r="R820" s="27" t="s">
        <v>816</v>
      </c>
      <c r="S820" s="27" t="s">
        <v>245</v>
      </c>
      <c r="T820" s="27" t="s">
        <v>2493</v>
      </c>
      <c r="U820" s="80"/>
    </row>
    <row r="821" spans="1:21" ht="13" thickBot="1">
      <c r="A821" s="27" t="s">
        <v>69</v>
      </c>
      <c r="B821" s="27" t="str">
        <f>IF(ISNA(VLOOKUP(Table3[[#This Row],[NPC]],#REF!,1,FALSE)),"No","Yes")</f>
        <v>Yes</v>
      </c>
      <c r="C821" s="27" t="str">
        <f>IF(ISNA(VLOOKUP(Table3[[#This Row],[NPC]],'PROC517 Delist NPCs'!B:B,1,FALSE)),"No","Yes")</f>
        <v>No</v>
      </c>
      <c r="D8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1" s="27"/>
      <c r="F821" s="77" t="s">
        <v>96</v>
      </c>
      <c r="G821" s="78"/>
      <c r="H821" s="78"/>
      <c r="I821" s="79"/>
      <c r="J821" s="77" t="s">
        <v>97</v>
      </c>
      <c r="K821" s="79"/>
      <c r="L821" s="27" t="s">
        <v>2509</v>
      </c>
      <c r="M821" s="27" t="s">
        <v>2510</v>
      </c>
      <c r="N821" s="80"/>
      <c r="O821" s="27" t="s">
        <v>100</v>
      </c>
      <c r="P821" s="27" t="s">
        <v>815</v>
      </c>
      <c r="Q821" s="27" t="s">
        <v>132</v>
      </c>
      <c r="R821" s="27" t="s">
        <v>816</v>
      </c>
      <c r="S821" s="27" t="s">
        <v>245</v>
      </c>
      <c r="T821" s="27" t="s">
        <v>2496</v>
      </c>
      <c r="U821" s="80"/>
    </row>
    <row r="822" spans="1:21" ht="13" hidden="1" thickBot="1">
      <c r="A822" s="27" t="s">
        <v>68</v>
      </c>
      <c r="B822" s="27" t="str">
        <f>IF(ISNA(VLOOKUP(Table3[[#This Row],[NPC]],#REF!,1,FALSE)),"No","Yes")</f>
        <v>Yes</v>
      </c>
      <c r="C822" s="27" t="str">
        <f>IF(ISNA(VLOOKUP(Table3[[#This Row],[NPC]],'PROC517 Delist NPCs'!B:B,1,FALSE)),"No","Yes")</f>
        <v>No</v>
      </c>
      <c r="D8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2" s="27"/>
      <c r="F822" s="77" t="s">
        <v>96</v>
      </c>
      <c r="G822" s="78"/>
      <c r="H822" s="78"/>
      <c r="I822" s="79"/>
      <c r="J822" s="77" t="s">
        <v>97</v>
      </c>
      <c r="K822" s="79"/>
      <c r="L822" s="27" t="s">
        <v>2511</v>
      </c>
      <c r="M822" s="27" t="s">
        <v>2512</v>
      </c>
      <c r="N822" s="80"/>
      <c r="O822" s="27" t="s">
        <v>100</v>
      </c>
      <c r="P822" s="27" t="s">
        <v>815</v>
      </c>
      <c r="Q822" s="27" t="s">
        <v>132</v>
      </c>
      <c r="R822" s="27" t="s">
        <v>816</v>
      </c>
      <c r="S822" s="27" t="s">
        <v>245</v>
      </c>
      <c r="T822" s="27" t="s">
        <v>2496</v>
      </c>
      <c r="U822" s="80"/>
    </row>
    <row r="823" spans="1:21" ht="13" hidden="1" thickBot="1">
      <c r="A823" s="27" t="s">
        <v>68</v>
      </c>
      <c r="B823" s="27" t="str">
        <f>IF(ISNA(VLOOKUP(Table3[[#This Row],[NPC]],#REF!,1,FALSE)),"No","Yes")</f>
        <v>Yes</v>
      </c>
      <c r="C823" s="27" t="str">
        <f>IF(ISNA(VLOOKUP(Table3[[#This Row],[NPC]],'PROC517 Delist NPCs'!B:B,1,FALSE)),"No","Yes")</f>
        <v>No</v>
      </c>
      <c r="D8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3" s="27"/>
      <c r="F823" s="77" t="s">
        <v>96</v>
      </c>
      <c r="G823" s="78"/>
      <c r="H823" s="78"/>
      <c r="I823" s="79"/>
      <c r="J823" s="77" t="s">
        <v>97</v>
      </c>
      <c r="K823" s="79"/>
      <c r="L823" s="27" t="s">
        <v>2513</v>
      </c>
      <c r="M823" s="27" t="s">
        <v>2514</v>
      </c>
      <c r="N823" s="80"/>
      <c r="O823" s="27" t="s">
        <v>100</v>
      </c>
      <c r="P823" s="27" t="s">
        <v>2515</v>
      </c>
      <c r="Q823" s="27" t="s">
        <v>132</v>
      </c>
      <c r="R823" s="27" t="s">
        <v>2516</v>
      </c>
      <c r="S823" s="27" t="s">
        <v>149</v>
      </c>
      <c r="T823" s="27" t="s">
        <v>227</v>
      </c>
      <c r="U823" s="80"/>
    </row>
    <row r="824" spans="1:21" ht="13" hidden="1" thickBot="1">
      <c r="A824" s="27" t="s">
        <v>68</v>
      </c>
      <c r="B824" s="27" t="str">
        <f>IF(ISNA(VLOOKUP(Table3[[#This Row],[NPC]],#REF!,1,FALSE)),"No","Yes")</f>
        <v>Yes</v>
      </c>
      <c r="C824" s="27" t="str">
        <f>IF(ISNA(VLOOKUP(Table3[[#This Row],[NPC]],'PROC517 Delist NPCs'!B:B,1,FALSE)),"No","Yes")</f>
        <v>No</v>
      </c>
      <c r="D8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4" s="27"/>
      <c r="F824" s="77" t="s">
        <v>96</v>
      </c>
      <c r="G824" s="78"/>
      <c r="H824" s="78"/>
      <c r="I824" s="79"/>
      <c r="J824" s="77" t="s">
        <v>97</v>
      </c>
      <c r="K824" s="79"/>
      <c r="L824" s="27" t="s">
        <v>2517</v>
      </c>
      <c r="M824" s="27" t="s">
        <v>2518</v>
      </c>
      <c r="N824" s="80"/>
      <c r="O824" s="27" t="s">
        <v>100</v>
      </c>
      <c r="P824" s="27" t="s">
        <v>2515</v>
      </c>
      <c r="Q824" s="27" t="s">
        <v>132</v>
      </c>
      <c r="R824" s="27" t="s">
        <v>2519</v>
      </c>
      <c r="S824" s="27" t="s">
        <v>134</v>
      </c>
      <c r="T824" s="27" t="s">
        <v>227</v>
      </c>
      <c r="U824" s="80"/>
    </row>
    <row r="825" spans="1:21" ht="13" hidden="1" thickBot="1">
      <c r="A825" s="27" t="s">
        <v>68</v>
      </c>
      <c r="B825" s="27" t="str">
        <f>IF(ISNA(VLOOKUP(Table3[[#This Row],[NPC]],#REF!,1,FALSE)),"No","Yes")</f>
        <v>Yes</v>
      </c>
      <c r="C825" s="27" t="str">
        <f>IF(ISNA(VLOOKUP(Table3[[#This Row],[NPC]],'PROC517 Delist NPCs'!B:B,1,FALSE)),"No","Yes")</f>
        <v>No</v>
      </c>
      <c r="D8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5" s="27"/>
      <c r="F825" s="77" t="s">
        <v>96</v>
      </c>
      <c r="G825" s="78"/>
      <c r="H825" s="78"/>
      <c r="I825" s="79"/>
      <c r="J825" s="77" t="s">
        <v>97</v>
      </c>
      <c r="K825" s="79"/>
      <c r="L825" s="27" t="s">
        <v>2520</v>
      </c>
      <c r="M825" s="27" t="s">
        <v>2521</v>
      </c>
      <c r="N825" s="80"/>
      <c r="O825" s="27" t="s">
        <v>100</v>
      </c>
      <c r="P825" s="27" t="s">
        <v>2515</v>
      </c>
      <c r="Q825" s="27" t="s">
        <v>132</v>
      </c>
      <c r="R825" s="27" t="s">
        <v>2516</v>
      </c>
      <c r="S825" s="27" t="s">
        <v>149</v>
      </c>
      <c r="T825" s="27" t="s">
        <v>150</v>
      </c>
      <c r="U825" s="80"/>
    </row>
    <row r="826" spans="1:21" ht="13" hidden="1" thickBot="1">
      <c r="A826" s="27" t="s">
        <v>68</v>
      </c>
      <c r="B826" s="27" t="str">
        <f>IF(ISNA(VLOOKUP(Table3[[#This Row],[NPC]],#REF!,1,FALSE)),"No","Yes")</f>
        <v>Yes</v>
      </c>
      <c r="C826" s="27" t="str">
        <f>IF(ISNA(VLOOKUP(Table3[[#This Row],[NPC]],'PROC517 Delist NPCs'!B:B,1,FALSE)),"No","Yes")</f>
        <v>No</v>
      </c>
      <c r="D8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6" s="27"/>
      <c r="F826" s="77" t="s">
        <v>96</v>
      </c>
      <c r="G826" s="78"/>
      <c r="H826" s="78"/>
      <c r="I826" s="79"/>
      <c r="J826" s="77" t="s">
        <v>97</v>
      </c>
      <c r="K826" s="79"/>
      <c r="L826" s="27" t="s">
        <v>2522</v>
      </c>
      <c r="M826" s="27" t="s">
        <v>2523</v>
      </c>
      <c r="N826" s="80"/>
      <c r="O826" s="27" t="s">
        <v>100</v>
      </c>
      <c r="P826" s="27" t="s">
        <v>2515</v>
      </c>
      <c r="Q826" s="27" t="s">
        <v>132</v>
      </c>
      <c r="R826" s="27" t="s">
        <v>2519</v>
      </c>
      <c r="S826" s="27" t="s">
        <v>134</v>
      </c>
      <c r="T826" s="27" t="s">
        <v>150</v>
      </c>
      <c r="U826" s="80"/>
    </row>
    <row r="827" spans="1:21" ht="13" thickBot="1">
      <c r="A827" s="27" t="s">
        <v>69</v>
      </c>
      <c r="B827" s="27" t="str">
        <f>IF(ISNA(VLOOKUP(Table3[[#This Row],[NPC]],#REF!,1,FALSE)),"No","Yes")</f>
        <v>Yes</v>
      </c>
      <c r="C827" s="27" t="str">
        <f>IF(ISNA(VLOOKUP(Table3[[#This Row],[NPC]],'PROC517 Delist NPCs'!B:B,1,FALSE)),"No","Yes")</f>
        <v>No</v>
      </c>
      <c r="D8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7" s="27"/>
      <c r="F827" s="77" t="s">
        <v>96</v>
      </c>
      <c r="G827" s="78"/>
      <c r="H827" s="78"/>
      <c r="I827" s="79"/>
      <c r="J827" s="77" t="s">
        <v>97</v>
      </c>
      <c r="K827" s="79"/>
      <c r="L827" s="27" t="s">
        <v>2524</v>
      </c>
      <c r="M827" s="27" t="s">
        <v>2525</v>
      </c>
      <c r="N827" s="80"/>
      <c r="O827" s="27" t="s">
        <v>100</v>
      </c>
      <c r="P827" s="27" t="s">
        <v>299</v>
      </c>
      <c r="Q827" s="27" t="s">
        <v>132</v>
      </c>
      <c r="R827" s="27" t="s">
        <v>499</v>
      </c>
      <c r="S827" s="27" t="s">
        <v>390</v>
      </c>
      <c r="T827" s="27" t="s">
        <v>2526</v>
      </c>
      <c r="U827" s="80"/>
    </row>
    <row r="828" spans="1:21" ht="13" hidden="1" thickBot="1">
      <c r="A828" s="27" t="s">
        <v>68</v>
      </c>
      <c r="B828" s="27" t="str">
        <f>IF(ISNA(VLOOKUP(Table3[[#This Row],[NPC]],#REF!,1,FALSE)),"No","Yes")</f>
        <v>Yes</v>
      </c>
      <c r="C828" s="27" t="str">
        <f>IF(ISNA(VLOOKUP(Table3[[#This Row],[NPC]],'PROC517 Delist NPCs'!B:B,1,FALSE)),"No","Yes")</f>
        <v>No</v>
      </c>
      <c r="D8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8" s="27"/>
      <c r="F828" s="77" t="s">
        <v>96</v>
      </c>
      <c r="G828" s="78"/>
      <c r="H828" s="78"/>
      <c r="I828" s="79"/>
      <c r="J828" s="77" t="s">
        <v>97</v>
      </c>
      <c r="K828" s="79"/>
      <c r="L828" s="27" t="s">
        <v>2527</v>
      </c>
      <c r="M828" s="27" t="s">
        <v>2528</v>
      </c>
      <c r="N828" s="80"/>
      <c r="O828" s="27" t="s">
        <v>100</v>
      </c>
      <c r="P828" s="27" t="s">
        <v>299</v>
      </c>
      <c r="Q828" s="27" t="s">
        <v>132</v>
      </c>
      <c r="R828" s="27" t="s">
        <v>499</v>
      </c>
      <c r="S828" s="27" t="s">
        <v>390</v>
      </c>
      <c r="T828" s="27" t="s">
        <v>2526</v>
      </c>
      <c r="U828" s="80"/>
    </row>
    <row r="829" spans="1:21" ht="13" thickBot="1">
      <c r="A829" s="27" t="s">
        <v>69</v>
      </c>
      <c r="B829" s="27" t="str">
        <f>IF(ISNA(VLOOKUP(Table3[[#This Row],[NPC]],#REF!,1,FALSE)),"No","Yes")</f>
        <v>Yes</v>
      </c>
      <c r="C829" s="27" t="str">
        <f>IF(ISNA(VLOOKUP(Table3[[#This Row],[NPC]],'PROC517 Delist NPCs'!B:B,1,FALSE)),"No","Yes")</f>
        <v>No</v>
      </c>
      <c r="D8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29" s="27"/>
      <c r="F829" s="77" t="s">
        <v>96</v>
      </c>
      <c r="G829" s="78"/>
      <c r="H829" s="78"/>
      <c r="I829" s="79"/>
      <c r="J829" s="77" t="s">
        <v>97</v>
      </c>
      <c r="K829" s="79"/>
      <c r="L829" s="27" t="s">
        <v>2529</v>
      </c>
      <c r="M829" s="27" t="s">
        <v>2530</v>
      </c>
      <c r="N829" s="80"/>
      <c r="O829" s="27" t="s">
        <v>100</v>
      </c>
      <c r="P829" s="27" t="s">
        <v>299</v>
      </c>
      <c r="Q829" s="27" t="s">
        <v>132</v>
      </c>
      <c r="R829" s="27" t="s">
        <v>2531</v>
      </c>
      <c r="S829" s="27" t="s">
        <v>312</v>
      </c>
      <c r="T829" s="27" t="s">
        <v>2532</v>
      </c>
      <c r="U829" s="80"/>
    </row>
    <row r="830" spans="1:21" ht="13" hidden="1" thickBot="1">
      <c r="A830" s="27" t="s">
        <v>68</v>
      </c>
      <c r="B830" s="27" t="str">
        <f>IF(ISNA(VLOOKUP(Table3[[#This Row],[NPC]],#REF!,1,FALSE)),"No","Yes")</f>
        <v>Yes</v>
      </c>
      <c r="C830" s="27" t="str">
        <f>IF(ISNA(VLOOKUP(Table3[[#This Row],[NPC]],'PROC517 Delist NPCs'!B:B,1,FALSE)),"No","Yes")</f>
        <v>No</v>
      </c>
      <c r="D8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0" s="27"/>
      <c r="F830" s="77" t="s">
        <v>96</v>
      </c>
      <c r="G830" s="78"/>
      <c r="H830" s="78"/>
      <c r="I830" s="79"/>
      <c r="J830" s="77" t="s">
        <v>97</v>
      </c>
      <c r="K830" s="79"/>
      <c r="L830" s="27" t="s">
        <v>2533</v>
      </c>
      <c r="M830" s="27" t="s">
        <v>2534</v>
      </c>
      <c r="N830" s="80"/>
      <c r="O830" s="27" t="s">
        <v>100</v>
      </c>
      <c r="P830" s="27" t="s">
        <v>299</v>
      </c>
      <c r="Q830" s="27" t="s">
        <v>132</v>
      </c>
      <c r="R830" s="27" t="s">
        <v>2531</v>
      </c>
      <c r="S830" s="27" t="s">
        <v>312</v>
      </c>
      <c r="T830" s="27" t="s">
        <v>2532</v>
      </c>
      <c r="U830" s="80"/>
    </row>
    <row r="831" spans="1:21" ht="13" thickBot="1">
      <c r="A831" s="27" t="s">
        <v>69</v>
      </c>
      <c r="B831" s="27" t="str">
        <f>IF(ISNA(VLOOKUP(Table3[[#This Row],[NPC]],#REF!,1,FALSE)),"No","Yes")</f>
        <v>Yes</v>
      </c>
      <c r="C831" s="27" t="str">
        <f>IF(ISNA(VLOOKUP(Table3[[#This Row],[NPC]],'PROC517 Delist NPCs'!B:B,1,FALSE)),"No","Yes")</f>
        <v>No</v>
      </c>
      <c r="D8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1" s="27"/>
      <c r="F831" s="77" t="s">
        <v>96</v>
      </c>
      <c r="G831" s="78"/>
      <c r="H831" s="78"/>
      <c r="I831" s="79"/>
      <c r="J831" s="77" t="s">
        <v>97</v>
      </c>
      <c r="K831" s="79"/>
      <c r="L831" s="27" t="s">
        <v>2535</v>
      </c>
      <c r="M831" s="27" t="s">
        <v>2536</v>
      </c>
      <c r="N831" s="80"/>
      <c r="O831" s="27" t="s">
        <v>100</v>
      </c>
      <c r="P831" s="27" t="s">
        <v>299</v>
      </c>
      <c r="Q831" s="27" t="s">
        <v>132</v>
      </c>
      <c r="R831" s="27" t="s">
        <v>2531</v>
      </c>
      <c r="S831" s="27" t="s">
        <v>312</v>
      </c>
      <c r="T831" s="27" t="s">
        <v>2537</v>
      </c>
      <c r="U831" s="80"/>
    </row>
    <row r="832" spans="1:21" ht="13" hidden="1" thickBot="1">
      <c r="A832" s="27" t="s">
        <v>68</v>
      </c>
      <c r="B832" s="27" t="str">
        <f>IF(ISNA(VLOOKUP(Table3[[#This Row],[NPC]],#REF!,1,FALSE)),"No","Yes")</f>
        <v>Yes</v>
      </c>
      <c r="C832" s="27" t="str">
        <f>IF(ISNA(VLOOKUP(Table3[[#This Row],[NPC]],'PROC517 Delist NPCs'!B:B,1,FALSE)),"No","Yes")</f>
        <v>No</v>
      </c>
      <c r="D8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2" s="27"/>
      <c r="F832" s="77" t="s">
        <v>96</v>
      </c>
      <c r="G832" s="78"/>
      <c r="H832" s="78"/>
      <c r="I832" s="79"/>
      <c r="J832" s="77" t="s">
        <v>97</v>
      </c>
      <c r="K832" s="79"/>
      <c r="L832" s="27" t="s">
        <v>2538</v>
      </c>
      <c r="M832" s="27" t="s">
        <v>2539</v>
      </c>
      <c r="N832" s="80"/>
      <c r="O832" s="27" t="s">
        <v>100</v>
      </c>
      <c r="P832" s="27" t="s">
        <v>299</v>
      </c>
      <c r="Q832" s="27" t="s">
        <v>132</v>
      </c>
      <c r="R832" s="27" t="s">
        <v>2531</v>
      </c>
      <c r="S832" s="27" t="s">
        <v>312</v>
      </c>
      <c r="T832" s="27" t="s">
        <v>2537</v>
      </c>
      <c r="U832" s="80"/>
    </row>
    <row r="833" spans="1:21" ht="13" hidden="1" thickBot="1">
      <c r="A833" s="27" t="s">
        <v>68</v>
      </c>
      <c r="B833" s="27" t="str">
        <f>IF(ISNA(VLOOKUP(Table3[[#This Row],[NPC]],#REF!,1,FALSE)),"No","Yes")</f>
        <v>Yes</v>
      </c>
      <c r="C833" s="27" t="str">
        <f>IF(ISNA(VLOOKUP(Table3[[#This Row],[NPC]],'PROC517 Delist NPCs'!B:B,1,FALSE)),"No","Yes")</f>
        <v>No</v>
      </c>
      <c r="D8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3" s="27"/>
      <c r="F833" s="77" t="s">
        <v>96</v>
      </c>
      <c r="G833" s="78"/>
      <c r="H833" s="78"/>
      <c r="I833" s="79"/>
      <c r="J833" s="77" t="s">
        <v>97</v>
      </c>
      <c r="K833" s="79"/>
      <c r="L833" s="27" t="s">
        <v>2540</v>
      </c>
      <c r="M833" s="27" t="s">
        <v>2541</v>
      </c>
      <c r="N833" s="80"/>
      <c r="O833" s="27" t="s">
        <v>100</v>
      </c>
      <c r="P833" s="27" t="s">
        <v>299</v>
      </c>
      <c r="Q833" s="27" t="s">
        <v>108</v>
      </c>
      <c r="R833" s="27" t="s">
        <v>2542</v>
      </c>
      <c r="S833" s="27" t="s">
        <v>390</v>
      </c>
      <c r="T833" s="27" t="s">
        <v>2543</v>
      </c>
      <c r="U833" s="80"/>
    </row>
    <row r="834" spans="1:21" ht="13" hidden="1" thickBot="1">
      <c r="A834" s="27" t="s">
        <v>68</v>
      </c>
      <c r="B834" s="27" t="str">
        <f>IF(ISNA(VLOOKUP(Table3[[#This Row],[NPC]],#REF!,1,FALSE)),"No","Yes")</f>
        <v>Yes</v>
      </c>
      <c r="C834" s="27" t="str">
        <f>IF(ISNA(VLOOKUP(Table3[[#This Row],[NPC]],'PROC517 Delist NPCs'!B:B,1,FALSE)),"No","Yes")</f>
        <v>No</v>
      </c>
      <c r="D8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4" s="27"/>
      <c r="F834" s="77" t="s">
        <v>96</v>
      </c>
      <c r="G834" s="78"/>
      <c r="H834" s="78"/>
      <c r="I834" s="79"/>
      <c r="J834" s="77" t="s">
        <v>97</v>
      </c>
      <c r="K834" s="79"/>
      <c r="L834" s="27" t="s">
        <v>2544</v>
      </c>
      <c r="M834" s="27" t="s">
        <v>2545</v>
      </c>
      <c r="N834" s="80"/>
      <c r="O834" s="27" t="s">
        <v>100</v>
      </c>
      <c r="P834" s="27" t="s">
        <v>299</v>
      </c>
      <c r="Q834" s="27" t="s">
        <v>108</v>
      </c>
      <c r="R834" s="27" t="s">
        <v>2542</v>
      </c>
      <c r="S834" s="27" t="s">
        <v>390</v>
      </c>
      <c r="T834" s="27" t="s">
        <v>2546</v>
      </c>
      <c r="U834" s="80"/>
    </row>
    <row r="835" spans="1:21" ht="13" thickBot="1">
      <c r="A835" s="27" t="s">
        <v>69</v>
      </c>
      <c r="B835" s="27" t="str">
        <f>IF(ISNA(VLOOKUP(Table3[[#This Row],[NPC]],#REF!,1,FALSE)),"No","Yes")</f>
        <v>Yes</v>
      </c>
      <c r="C835" s="27" t="str">
        <f>IF(ISNA(VLOOKUP(Table3[[#This Row],[NPC]],'PROC517 Delist NPCs'!B:B,1,FALSE)),"No","Yes")</f>
        <v>No</v>
      </c>
      <c r="D8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5" s="27"/>
      <c r="F835" s="77" t="s">
        <v>96</v>
      </c>
      <c r="G835" s="78"/>
      <c r="H835" s="78"/>
      <c r="I835" s="79"/>
      <c r="J835" s="77" t="s">
        <v>97</v>
      </c>
      <c r="K835" s="79"/>
      <c r="L835" s="27" t="s">
        <v>2547</v>
      </c>
      <c r="M835" s="27" t="s">
        <v>2548</v>
      </c>
      <c r="N835" s="80"/>
      <c r="O835" s="27" t="s">
        <v>100</v>
      </c>
      <c r="P835" s="27" t="s">
        <v>299</v>
      </c>
      <c r="Q835" s="27" t="s">
        <v>132</v>
      </c>
      <c r="R835" s="27" t="s">
        <v>787</v>
      </c>
      <c r="S835" s="27" t="s">
        <v>390</v>
      </c>
      <c r="T835" s="27" t="s">
        <v>794</v>
      </c>
      <c r="U835" s="80"/>
    </row>
    <row r="836" spans="1:21" ht="13" thickBot="1">
      <c r="A836" s="27" t="s">
        <v>69</v>
      </c>
      <c r="B836" s="27" t="str">
        <f>IF(ISNA(VLOOKUP(Table3[[#This Row],[NPC]],#REF!,1,FALSE)),"No","Yes")</f>
        <v>Yes</v>
      </c>
      <c r="C836" s="27" t="str">
        <f>IF(ISNA(VLOOKUP(Table3[[#This Row],[NPC]],'PROC517 Delist NPCs'!B:B,1,FALSE)),"No","Yes")</f>
        <v>No</v>
      </c>
      <c r="D8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6" s="27"/>
      <c r="F836" s="77" t="s">
        <v>96</v>
      </c>
      <c r="G836" s="78"/>
      <c r="H836" s="78"/>
      <c r="I836" s="79"/>
      <c r="J836" s="77" t="s">
        <v>97</v>
      </c>
      <c r="K836" s="79"/>
      <c r="L836" s="27" t="s">
        <v>2549</v>
      </c>
      <c r="M836" s="27" t="s">
        <v>2550</v>
      </c>
      <c r="N836" s="80"/>
      <c r="O836" s="27" t="s">
        <v>100</v>
      </c>
      <c r="P836" s="27" t="s">
        <v>299</v>
      </c>
      <c r="Q836" s="27" t="s">
        <v>132</v>
      </c>
      <c r="R836" s="27" t="s">
        <v>787</v>
      </c>
      <c r="S836" s="27" t="s">
        <v>390</v>
      </c>
      <c r="T836" s="27" t="s">
        <v>794</v>
      </c>
      <c r="U836" s="80"/>
    </row>
    <row r="837" spans="1:21" ht="13" hidden="1" thickBot="1">
      <c r="A837" s="27" t="s">
        <v>68</v>
      </c>
      <c r="B837" s="27" t="str">
        <f>IF(ISNA(VLOOKUP(Table3[[#This Row],[NPC]],#REF!,1,FALSE)),"No","Yes")</f>
        <v>Yes</v>
      </c>
      <c r="C837" s="27" t="str">
        <f>IF(ISNA(VLOOKUP(Table3[[#This Row],[NPC]],'PROC517 Delist NPCs'!B:B,1,FALSE)),"No","Yes")</f>
        <v>No</v>
      </c>
      <c r="D8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7" s="27"/>
      <c r="F837" s="77" t="s">
        <v>96</v>
      </c>
      <c r="G837" s="78"/>
      <c r="H837" s="78"/>
      <c r="I837" s="79"/>
      <c r="J837" s="77" t="s">
        <v>97</v>
      </c>
      <c r="K837" s="79"/>
      <c r="L837" s="27" t="s">
        <v>2551</v>
      </c>
      <c r="M837" s="27" t="s">
        <v>2552</v>
      </c>
      <c r="N837" s="80"/>
      <c r="O837" s="27" t="s">
        <v>100</v>
      </c>
      <c r="P837" s="27" t="s">
        <v>299</v>
      </c>
      <c r="Q837" s="27" t="s">
        <v>108</v>
      </c>
      <c r="R837" s="27" t="s">
        <v>2553</v>
      </c>
      <c r="S837" s="27" t="s">
        <v>154</v>
      </c>
      <c r="T837" s="27" t="s">
        <v>2554</v>
      </c>
      <c r="U837" s="80"/>
    </row>
    <row r="838" spans="1:21" ht="13" hidden="1" thickBot="1">
      <c r="A838" s="27" t="s">
        <v>68</v>
      </c>
      <c r="B838" s="27" t="str">
        <f>IF(ISNA(VLOOKUP(Table3[[#This Row],[NPC]],#REF!,1,FALSE)),"No","Yes")</f>
        <v>Yes</v>
      </c>
      <c r="C838" s="27" t="str">
        <f>IF(ISNA(VLOOKUP(Table3[[#This Row],[NPC]],'PROC517 Delist NPCs'!B:B,1,FALSE)),"No","Yes")</f>
        <v>No</v>
      </c>
      <c r="D8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8" s="27"/>
      <c r="F838" s="77" t="s">
        <v>96</v>
      </c>
      <c r="G838" s="78"/>
      <c r="H838" s="78"/>
      <c r="I838" s="79"/>
      <c r="J838" s="77" t="s">
        <v>97</v>
      </c>
      <c r="K838" s="79"/>
      <c r="L838" s="27" t="s">
        <v>2555</v>
      </c>
      <c r="M838" s="27" t="s">
        <v>2556</v>
      </c>
      <c r="N838" s="80"/>
      <c r="O838" s="27" t="s">
        <v>100</v>
      </c>
      <c r="P838" s="27" t="s">
        <v>299</v>
      </c>
      <c r="Q838" s="27" t="s">
        <v>108</v>
      </c>
      <c r="R838" s="27" t="s">
        <v>2553</v>
      </c>
      <c r="S838" s="27" t="s">
        <v>154</v>
      </c>
      <c r="T838" s="27" t="s">
        <v>2557</v>
      </c>
      <c r="U838" s="80"/>
    </row>
    <row r="839" spans="1:21" ht="13" hidden="1" thickBot="1">
      <c r="A839" s="27" t="s">
        <v>68</v>
      </c>
      <c r="B839" s="27" t="str">
        <f>IF(ISNA(VLOOKUP(Table3[[#This Row],[NPC]],#REF!,1,FALSE)),"No","Yes")</f>
        <v>Yes</v>
      </c>
      <c r="C839" s="27" t="str">
        <f>IF(ISNA(VLOOKUP(Table3[[#This Row],[NPC]],'PROC517 Delist NPCs'!B:B,1,FALSE)),"No","Yes")</f>
        <v>No</v>
      </c>
      <c r="D8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39" s="27"/>
      <c r="F839" s="77" t="s">
        <v>96</v>
      </c>
      <c r="G839" s="78"/>
      <c r="H839" s="78"/>
      <c r="I839" s="79"/>
      <c r="J839" s="77" t="s">
        <v>97</v>
      </c>
      <c r="K839" s="79"/>
      <c r="L839" s="27" t="s">
        <v>2558</v>
      </c>
      <c r="M839" s="27" t="s">
        <v>2559</v>
      </c>
      <c r="N839" s="80"/>
      <c r="O839" s="27" t="s">
        <v>100</v>
      </c>
      <c r="P839" s="27" t="s">
        <v>299</v>
      </c>
      <c r="Q839" s="27" t="s">
        <v>108</v>
      </c>
      <c r="R839" s="27" t="s">
        <v>2553</v>
      </c>
      <c r="S839" s="27" t="s">
        <v>154</v>
      </c>
      <c r="T839" s="27" t="s">
        <v>2560</v>
      </c>
      <c r="U839" s="80"/>
    </row>
    <row r="840" spans="1:21" ht="13" hidden="1" thickBot="1">
      <c r="A840" s="27" t="s">
        <v>68</v>
      </c>
      <c r="B840" s="27" t="str">
        <f>IF(ISNA(VLOOKUP(Table3[[#This Row],[NPC]],#REF!,1,FALSE)),"No","Yes")</f>
        <v>Yes</v>
      </c>
      <c r="C840" s="27" t="str">
        <f>IF(ISNA(VLOOKUP(Table3[[#This Row],[NPC]],'PROC517 Delist NPCs'!B:B,1,FALSE)),"No","Yes")</f>
        <v>No</v>
      </c>
      <c r="D8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0" s="27"/>
      <c r="F840" s="77" t="s">
        <v>96</v>
      </c>
      <c r="G840" s="78"/>
      <c r="H840" s="78"/>
      <c r="I840" s="79"/>
      <c r="J840" s="77" t="s">
        <v>97</v>
      </c>
      <c r="K840" s="79"/>
      <c r="L840" s="27" t="s">
        <v>2561</v>
      </c>
      <c r="M840" s="27" t="s">
        <v>2562</v>
      </c>
      <c r="N840" s="80"/>
      <c r="O840" s="27" t="s">
        <v>100</v>
      </c>
      <c r="P840" s="27" t="s">
        <v>299</v>
      </c>
      <c r="Q840" s="27" t="s">
        <v>108</v>
      </c>
      <c r="R840" s="27" t="s">
        <v>758</v>
      </c>
      <c r="S840" s="27" t="s">
        <v>574</v>
      </c>
      <c r="T840" s="27" t="s">
        <v>2563</v>
      </c>
      <c r="U840" s="80"/>
    </row>
    <row r="841" spans="1:21" ht="13" thickBot="1">
      <c r="A841" s="27" t="s">
        <v>69</v>
      </c>
      <c r="B841" s="27" t="str">
        <f>IF(ISNA(VLOOKUP(Table3[[#This Row],[NPC]],#REF!,1,FALSE)),"No","Yes")</f>
        <v>Yes</v>
      </c>
      <c r="C841" s="27" t="str">
        <f>IF(ISNA(VLOOKUP(Table3[[#This Row],[NPC]],'PROC517 Delist NPCs'!B:B,1,FALSE)),"No","Yes")</f>
        <v>No</v>
      </c>
      <c r="D8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1" s="27"/>
      <c r="F841" s="77" t="s">
        <v>96</v>
      </c>
      <c r="G841" s="78"/>
      <c r="H841" s="78"/>
      <c r="I841" s="79"/>
      <c r="J841" s="77" t="s">
        <v>97</v>
      </c>
      <c r="K841" s="79"/>
      <c r="L841" s="27" t="s">
        <v>2564</v>
      </c>
      <c r="M841" s="27" t="s">
        <v>2565</v>
      </c>
      <c r="N841" s="80"/>
      <c r="O841" s="27" t="s">
        <v>100</v>
      </c>
      <c r="P841" s="27" t="s">
        <v>299</v>
      </c>
      <c r="Q841" s="27" t="s">
        <v>108</v>
      </c>
      <c r="R841" s="27" t="s">
        <v>758</v>
      </c>
      <c r="S841" s="27" t="s">
        <v>574</v>
      </c>
      <c r="T841" s="27" t="s">
        <v>2566</v>
      </c>
      <c r="U841" s="80"/>
    </row>
    <row r="842" spans="1:21" ht="13" hidden="1" thickBot="1">
      <c r="A842" s="27" t="s">
        <v>68</v>
      </c>
      <c r="B842" s="27" t="str">
        <f>IF(ISNA(VLOOKUP(Table3[[#This Row],[NPC]],#REF!,1,FALSE)),"No","Yes")</f>
        <v>Yes</v>
      </c>
      <c r="C842" s="27" t="str">
        <f>IF(ISNA(VLOOKUP(Table3[[#This Row],[NPC]],'PROC517 Delist NPCs'!B:B,1,FALSE)),"No","Yes")</f>
        <v>No</v>
      </c>
      <c r="D8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2" s="27"/>
      <c r="F842" s="77" t="s">
        <v>96</v>
      </c>
      <c r="G842" s="78"/>
      <c r="H842" s="78"/>
      <c r="I842" s="79"/>
      <c r="J842" s="77" t="s">
        <v>97</v>
      </c>
      <c r="K842" s="79"/>
      <c r="L842" s="27" t="s">
        <v>2567</v>
      </c>
      <c r="M842" s="27" t="s">
        <v>2568</v>
      </c>
      <c r="N842" s="80"/>
      <c r="O842" s="27" t="s">
        <v>100</v>
      </c>
      <c r="P842" s="27" t="s">
        <v>299</v>
      </c>
      <c r="Q842" s="27" t="s">
        <v>108</v>
      </c>
      <c r="R842" s="27" t="s">
        <v>758</v>
      </c>
      <c r="S842" s="27" t="s">
        <v>574</v>
      </c>
      <c r="T842" s="27" t="s">
        <v>2569</v>
      </c>
      <c r="U842" s="80"/>
    </row>
    <row r="843" spans="1:21" ht="13" hidden="1" thickBot="1">
      <c r="A843" s="27" t="s">
        <v>68</v>
      </c>
      <c r="B843" s="27" t="str">
        <f>IF(ISNA(VLOOKUP(Table3[[#This Row],[NPC]],#REF!,1,FALSE)),"No","Yes")</f>
        <v>Yes</v>
      </c>
      <c r="C843" s="27" t="str">
        <f>IF(ISNA(VLOOKUP(Table3[[#This Row],[NPC]],'PROC517 Delist NPCs'!B:B,1,FALSE)),"No","Yes")</f>
        <v>No</v>
      </c>
      <c r="D8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3" s="27"/>
      <c r="F843" s="77" t="s">
        <v>96</v>
      </c>
      <c r="G843" s="78"/>
      <c r="H843" s="78"/>
      <c r="I843" s="79"/>
      <c r="J843" s="77" t="s">
        <v>97</v>
      </c>
      <c r="K843" s="79"/>
      <c r="L843" s="27" t="s">
        <v>2570</v>
      </c>
      <c r="M843" s="27" t="s">
        <v>2571</v>
      </c>
      <c r="N843" s="80"/>
      <c r="O843" s="27" t="s">
        <v>100</v>
      </c>
      <c r="P843" s="27" t="s">
        <v>299</v>
      </c>
      <c r="Q843" s="27" t="s">
        <v>108</v>
      </c>
      <c r="R843" s="27" t="s">
        <v>758</v>
      </c>
      <c r="S843" s="27" t="s">
        <v>574</v>
      </c>
      <c r="T843" s="27" t="s">
        <v>2572</v>
      </c>
      <c r="U843" s="80"/>
    </row>
    <row r="844" spans="1:21" ht="13" hidden="1" thickBot="1">
      <c r="A844" s="27" t="s">
        <v>68</v>
      </c>
      <c r="B844" s="27" t="str">
        <f>IF(ISNA(VLOOKUP(Table3[[#This Row],[NPC]],#REF!,1,FALSE)),"No","Yes")</f>
        <v>Yes</v>
      </c>
      <c r="C844" s="27" t="str">
        <f>IF(ISNA(VLOOKUP(Table3[[#This Row],[NPC]],'PROC517 Delist NPCs'!B:B,1,FALSE)),"No","Yes")</f>
        <v>No</v>
      </c>
      <c r="D8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4" s="27"/>
      <c r="F844" s="77" t="s">
        <v>96</v>
      </c>
      <c r="G844" s="78"/>
      <c r="H844" s="78"/>
      <c r="I844" s="79"/>
      <c r="J844" s="77" t="s">
        <v>97</v>
      </c>
      <c r="K844" s="79"/>
      <c r="L844" s="27" t="s">
        <v>2573</v>
      </c>
      <c r="M844" s="27" t="s">
        <v>2574</v>
      </c>
      <c r="N844" s="80"/>
      <c r="O844" s="27" t="s">
        <v>100</v>
      </c>
      <c r="P844" s="27" t="s">
        <v>299</v>
      </c>
      <c r="Q844" s="27" t="s">
        <v>108</v>
      </c>
      <c r="R844" s="27" t="s">
        <v>758</v>
      </c>
      <c r="S844" s="27" t="s">
        <v>574</v>
      </c>
      <c r="T844" s="27" t="s">
        <v>2575</v>
      </c>
      <c r="U844" s="80"/>
    </row>
    <row r="845" spans="1:21" ht="13" hidden="1" thickBot="1">
      <c r="A845" s="27" t="s">
        <v>68</v>
      </c>
      <c r="B845" s="27" t="str">
        <f>IF(ISNA(VLOOKUP(Table3[[#This Row],[NPC]],#REF!,1,FALSE)),"No","Yes")</f>
        <v>Yes</v>
      </c>
      <c r="C845" s="27" t="str">
        <f>IF(ISNA(VLOOKUP(Table3[[#This Row],[NPC]],'PROC517 Delist NPCs'!B:B,1,FALSE)),"No","Yes")</f>
        <v>No</v>
      </c>
      <c r="D8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5" s="27"/>
      <c r="F845" s="77" t="s">
        <v>96</v>
      </c>
      <c r="G845" s="78"/>
      <c r="H845" s="78"/>
      <c r="I845" s="79"/>
      <c r="J845" s="77" t="s">
        <v>97</v>
      </c>
      <c r="K845" s="79"/>
      <c r="L845" s="27" t="s">
        <v>2576</v>
      </c>
      <c r="M845" s="27" t="s">
        <v>2577</v>
      </c>
      <c r="N845" s="80"/>
      <c r="O845" s="27" t="s">
        <v>100</v>
      </c>
      <c r="P845" s="27" t="s">
        <v>299</v>
      </c>
      <c r="Q845" s="27" t="s">
        <v>108</v>
      </c>
      <c r="R845" s="27" t="s">
        <v>758</v>
      </c>
      <c r="S845" s="27" t="s">
        <v>574</v>
      </c>
      <c r="T845" s="27" t="s">
        <v>2578</v>
      </c>
      <c r="U845" s="80"/>
    </row>
    <row r="846" spans="1:21" ht="13" hidden="1" thickBot="1">
      <c r="A846" s="27" t="s">
        <v>68</v>
      </c>
      <c r="B846" s="27" t="str">
        <f>IF(ISNA(VLOOKUP(Table3[[#This Row],[NPC]],#REF!,1,FALSE)),"No","Yes")</f>
        <v>Yes</v>
      </c>
      <c r="C846" s="27" t="str">
        <f>IF(ISNA(VLOOKUP(Table3[[#This Row],[NPC]],'PROC517 Delist NPCs'!B:B,1,FALSE)),"No","Yes")</f>
        <v>No</v>
      </c>
      <c r="D8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6" s="27"/>
      <c r="F846" s="77" t="s">
        <v>96</v>
      </c>
      <c r="G846" s="78"/>
      <c r="H846" s="78"/>
      <c r="I846" s="79"/>
      <c r="J846" s="77" t="s">
        <v>97</v>
      </c>
      <c r="K846" s="79"/>
      <c r="L846" s="27" t="s">
        <v>2579</v>
      </c>
      <c r="M846" s="27" t="s">
        <v>2580</v>
      </c>
      <c r="N846" s="80"/>
      <c r="O846" s="27" t="s">
        <v>100</v>
      </c>
      <c r="P846" s="27" t="s">
        <v>299</v>
      </c>
      <c r="Q846" s="27" t="s">
        <v>108</v>
      </c>
      <c r="R846" s="27" t="s">
        <v>758</v>
      </c>
      <c r="S846" s="27" t="s">
        <v>574</v>
      </c>
      <c r="T846" s="27" t="s">
        <v>2581</v>
      </c>
      <c r="U846" s="80"/>
    </row>
    <row r="847" spans="1:21" ht="13" thickBot="1">
      <c r="A847" s="27" t="s">
        <v>69</v>
      </c>
      <c r="B847" s="27" t="str">
        <f>IF(ISNA(VLOOKUP(Table3[[#This Row],[NPC]],#REF!,1,FALSE)),"No","Yes")</f>
        <v>Yes</v>
      </c>
      <c r="C847" s="27" t="str">
        <f>IF(ISNA(VLOOKUP(Table3[[#This Row],[NPC]],'PROC517 Delist NPCs'!B:B,1,FALSE)),"No","Yes")</f>
        <v>No</v>
      </c>
      <c r="D8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7" s="27"/>
      <c r="F847" s="77" t="s">
        <v>96</v>
      </c>
      <c r="G847" s="78"/>
      <c r="H847" s="78"/>
      <c r="I847" s="79"/>
      <c r="J847" s="77" t="s">
        <v>97</v>
      </c>
      <c r="K847" s="79"/>
      <c r="L847" s="27" t="s">
        <v>2582</v>
      </c>
      <c r="M847" s="27" t="s">
        <v>2583</v>
      </c>
      <c r="N847" s="80"/>
      <c r="O847" s="27" t="s">
        <v>100</v>
      </c>
      <c r="P847" s="27" t="s">
        <v>299</v>
      </c>
      <c r="Q847" s="27" t="s">
        <v>108</v>
      </c>
      <c r="R847" s="27" t="s">
        <v>1167</v>
      </c>
      <c r="S847" s="27" t="s">
        <v>397</v>
      </c>
      <c r="T847" s="27" t="s">
        <v>2584</v>
      </c>
      <c r="U847" s="80"/>
    </row>
    <row r="848" spans="1:21" ht="13" thickBot="1">
      <c r="A848" s="27" t="s">
        <v>69</v>
      </c>
      <c r="B848" s="27" t="str">
        <f>IF(ISNA(VLOOKUP(Table3[[#This Row],[NPC]],#REF!,1,FALSE)),"No","Yes")</f>
        <v>Yes</v>
      </c>
      <c r="C848" s="27" t="str">
        <f>IF(ISNA(VLOOKUP(Table3[[#This Row],[NPC]],'PROC517 Delist NPCs'!B:B,1,FALSE)),"No","Yes")</f>
        <v>No</v>
      </c>
      <c r="D8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8" s="27"/>
      <c r="F848" s="77" t="s">
        <v>96</v>
      </c>
      <c r="G848" s="78"/>
      <c r="H848" s="78"/>
      <c r="I848" s="79"/>
      <c r="J848" s="77" t="s">
        <v>97</v>
      </c>
      <c r="K848" s="79"/>
      <c r="L848" s="27" t="s">
        <v>2585</v>
      </c>
      <c r="M848" s="27" t="s">
        <v>2586</v>
      </c>
      <c r="N848" s="80"/>
      <c r="O848" s="27" t="s">
        <v>100</v>
      </c>
      <c r="P848" s="27" t="s">
        <v>299</v>
      </c>
      <c r="Q848" s="27" t="s">
        <v>108</v>
      </c>
      <c r="R848" s="27" t="s">
        <v>1167</v>
      </c>
      <c r="S848" s="27" t="s">
        <v>397</v>
      </c>
      <c r="T848" s="27" t="s">
        <v>2587</v>
      </c>
      <c r="U848" s="80"/>
    </row>
    <row r="849" spans="1:21" ht="13" thickBot="1">
      <c r="A849" s="27" t="s">
        <v>69</v>
      </c>
      <c r="B849" s="27" t="str">
        <f>IF(ISNA(VLOOKUP(Table3[[#This Row],[NPC]],#REF!,1,FALSE)),"No","Yes")</f>
        <v>Yes</v>
      </c>
      <c r="C849" s="27" t="str">
        <f>IF(ISNA(VLOOKUP(Table3[[#This Row],[NPC]],'PROC517 Delist NPCs'!B:B,1,FALSE)),"No","Yes")</f>
        <v>No</v>
      </c>
      <c r="D8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49" s="27"/>
      <c r="F849" s="77" t="s">
        <v>96</v>
      </c>
      <c r="G849" s="78"/>
      <c r="H849" s="78"/>
      <c r="I849" s="79"/>
      <c r="J849" s="77" t="s">
        <v>97</v>
      </c>
      <c r="K849" s="79"/>
      <c r="L849" s="27" t="s">
        <v>2588</v>
      </c>
      <c r="M849" s="27" t="s">
        <v>2589</v>
      </c>
      <c r="N849" s="80"/>
      <c r="O849" s="27" t="s">
        <v>100</v>
      </c>
      <c r="P849" s="27" t="s">
        <v>299</v>
      </c>
      <c r="Q849" s="27" t="s">
        <v>108</v>
      </c>
      <c r="R849" s="27" t="s">
        <v>1167</v>
      </c>
      <c r="S849" s="27" t="s">
        <v>397</v>
      </c>
      <c r="T849" s="27" t="s">
        <v>2590</v>
      </c>
      <c r="U849" s="80"/>
    </row>
    <row r="850" spans="1:21" ht="13" thickBot="1">
      <c r="A850" s="27" t="s">
        <v>69</v>
      </c>
      <c r="B850" s="27" t="str">
        <f>IF(ISNA(VLOOKUP(Table3[[#This Row],[NPC]],#REF!,1,FALSE)),"No","Yes")</f>
        <v>Yes</v>
      </c>
      <c r="C850" s="27" t="str">
        <f>IF(ISNA(VLOOKUP(Table3[[#This Row],[NPC]],'PROC517 Delist NPCs'!B:B,1,FALSE)),"No","Yes")</f>
        <v>No</v>
      </c>
      <c r="D8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0" s="27"/>
      <c r="F850" s="77" t="s">
        <v>96</v>
      </c>
      <c r="G850" s="78"/>
      <c r="H850" s="78"/>
      <c r="I850" s="79"/>
      <c r="J850" s="77" t="s">
        <v>97</v>
      </c>
      <c r="K850" s="79"/>
      <c r="L850" s="27" t="s">
        <v>2591</v>
      </c>
      <c r="M850" s="27" t="s">
        <v>2592</v>
      </c>
      <c r="N850" s="80"/>
      <c r="O850" s="27" t="s">
        <v>100</v>
      </c>
      <c r="P850" s="27" t="s">
        <v>299</v>
      </c>
      <c r="Q850" s="27" t="s">
        <v>108</v>
      </c>
      <c r="R850" s="27" t="s">
        <v>1167</v>
      </c>
      <c r="S850" s="27" t="s">
        <v>397</v>
      </c>
      <c r="T850" s="27" t="s">
        <v>2593</v>
      </c>
      <c r="U850" s="80"/>
    </row>
    <row r="851" spans="1:21" ht="13" thickBot="1">
      <c r="A851" s="27" t="s">
        <v>69</v>
      </c>
      <c r="B851" s="27" t="str">
        <f>IF(ISNA(VLOOKUP(Table3[[#This Row],[NPC]],#REF!,1,FALSE)),"No","Yes")</f>
        <v>Yes</v>
      </c>
      <c r="C851" s="27" t="str">
        <f>IF(ISNA(VLOOKUP(Table3[[#This Row],[NPC]],'PROC517 Delist NPCs'!B:B,1,FALSE)),"No","Yes")</f>
        <v>No</v>
      </c>
      <c r="D8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1" s="27"/>
      <c r="F851" s="77" t="s">
        <v>96</v>
      </c>
      <c r="G851" s="78"/>
      <c r="H851" s="78"/>
      <c r="I851" s="79"/>
      <c r="J851" s="77" t="s">
        <v>97</v>
      </c>
      <c r="K851" s="79"/>
      <c r="L851" s="27" t="s">
        <v>2594</v>
      </c>
      <c r="M851" s="27" t="s">
        <v>2595</v>
      </c>
      <c r="N851" s="80"/>
      <c r="O851" s="27" t="s">
        <v>100</v>
      </c>
      <c r="P851" s="27" t="s">
        <v>299</v>
      </c>
      <c r="Q851" s="27" t="s">
        <v>108</v>
      </c>
      <c r="R851" s="27" t="s">
        <v>2596</v>
      </c>
      <c r="S851" s="27" t="s">
        <v>397</v>
      </c>
      <c r="T851" s="27" t="s">
        <v>2597</v>
      </c>
      <c r="U851" s="80"/>
    </row>
    <row r="852" spans="1:21" ht="13" thickBot="1">
      <c r="A852" s="27" t="s">
        <v>69</v>
      </c>
      <c r="B852" s="27" t="str">
        <f>IF(ISNA(VLOOKUP(Table3[[#This Row],[NPC]],#REF!,1,FALSE)),"No","Yes")</f>
        <v>Yes</v>
      </c>
      <c r="C852" s="27" t="str">
        <f>IF(ISNA(VLOOKUP(Table3[[#This Row],[NPC]],'PROC517 Delist NPCs'!B:B,1,FALSE)),"No","Yes")</f>
        <v>No</v>
      </c>
      <c r="D8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2" s="27"/>
      <c r="F852" s="77" t="s">
        <v>96</v>
      </c>
      <c r="G852" s="78"/>
      <c r="H852" s="78"/>
      <c r="I852" s="79"/>
      <c r="J852" s="77" t="s">
        <v>97</v>
      </c>
      <c r="K852" s="79"/>
      <c r="L852" s="27" t="s">
        <v>2598</v>
      </c>
      <c r="M852" s="27" t="s">
        <v>2599</v>
      </c>
      <c r="N852" s="80"/>
      <c r="O852" s="27" t="s">
        <v>100</v>
      </c>
      <c r="P852" s="27" t="s">
        <v>299</v>
      </c>
      <c r="Q852" s="27" t="s">
        <v>108</v>
      </c>
      <c r="R852" s="27" t="s">
        <v>2596</v>
      </c>
      <c r="S852" s="27" t="s">
        <v>397</v>
      </c>
      <c r="T852" s="27" t="s">
        <v>2600</v>
      </c>
      <c r="U852" s="80"/>
    </row>
    <row r="853" spans="1:21" ht="13" thickBot="1">
      <c r="A853" s="27" t="s">
        <v>69</v>
      </c>
      <c r="B853" s="27" t="str">
        <f>IF(ISNA(VLOOKUP(Table3[[#This Row],[NPC]],#REF!,1,FALSE)),"No","Yes")</f>
        <v>Yes</v>
      </c>
      <c r="C853" s="27" t="str">
        <f>IF(ISNA(VLOOKUP(Table3[[#This Row],[NPC]],'PROC517 Delist NPCs'!B:B,1,FALSE)),"No","Yes")</f>
        <v>No</v>
      </c>
      <c r="D8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3" s="27"/>
      <c r="F853" s="77" t="s">
        <v>96</v>
      </c>
      <c r="G853" s="78"/>
      <c r="H853" s="78"/>
      <c r="I853" s="79"/>
      <c r="J853" s="77" t="s">
        <v>97</v>
      </c>
      <c r="K853" s="79"/>
      <c r="L853" s="27" t="s">
        <v>2601</v>
      </c>
      <c r="M853" s="27" t="s">
        <v>2602</v>
      </c>
      <c r="N853" s="80"/>
      <c r="O853" s="27" t="s">
        <v>100</v>
      </c>
      <c r="P853" s="27" t="s">
        <v>299</v>
      </c>
      <c r="Q853" s="27" t="s">
        <v>108</v>
      </c>
      <c r="R853" s="27" t="s">
        <v>2596</v>
      </c>
      <c r="S853" s="27" t="s">
        <v>397</v>
      </c>
      <c r="T853" s="27" t="s">
        <v>2603</v>
      </c>
      <c r="U853" s="80"/>
    </row>
    <row r="854" spans="1:21" ht="13" thickBot="1">
      <c r="A854" s="27" t="s">
        <v>69</v>
      </c>
      <c r="B854" s="27" t="str">
        <f>IF(ISNA(VLOOKUP(Table3[[#This Row],[NPC]],#REF!,1,FALSE)),"No","Yes")</f>
        <v>Yes</v>
      </c>
      <c r="C854" s="27" t="str">
        <f>IF(ISNA(VLOOKUP(Table3[[#This Row],[NPC]],'PROC517 Delist NPCs'!B:B,1,FALSE)),"No","Yes")</f>
        <v>No</v>
      </c>
      <c r="D8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4" s="27"/>
      <c r="F854" s="77" t="s">
        <v>96</v>
      </c>
      <c r="G854" s="78"/>
      <c r="H854" s="78"/>
      <c r="I854" s="79"/>
      <c r="J854" s="77" t="s">
        <v>97</v>
      </c>
      <c r="K854" s="79"/>
      <c r="L854" s="27" t="s">
        <v>2604</v>
      </c>
      <c r="M854" s="27" t="s">
        <v>2605</v>
      </c>
      <c r="N854" s="80"/>
      <c r="O854" s="27" t="s">
        <v>100</v>
      </c>
      <c r="P854" s="27" t="s">
        <v>299</v>
      </c>
      <c r="Q854" s="27" t="s">
        <v>108</v>
      </c>
      <c r="R854" s="27" t="s">
        <v>2596</v>
      </c>
      <c r="S854" s="27" t="s">
        <v>397</v>
      </c>
      <c r="T854" s="27" t="s">
        <v>2606</v>
      </c>
      <c r="U854" s="80"/>
    </row>
    <row r="855" spans="1:21" ht="13" thickBot="1">
      <c r="A855" s="27" t="s">
        <v>69</v>
      </c>
      <c r="B855" s="27" t="str">
        <f>IF(ISNA(VLOOKUP(Table3[[#This Row],[NPC]],#REF!,1,FALSE)),"No","Yes")</f>
        <v>Yes</v>
      </c>
      <c r="C855" s="27" t="str">
        <f>IF(ISNA(VLOOKUP(Table3[[#This Row],[NPC]],'PROC517 Delist NPCs'!B:B,1,FALSE)),"No","Yes")</f>
        <v>No</v>
      </c>
      <c r="D8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5" s="27"/>
      <c r="F855" s="77" t="s">
        <v>96</v>
      </c>
      <c r="G855" s="78"/>
      <c r="H855" s="78"/>
      <c r="I855" s="79"/>
      <c r="J855" s="77" t="s">
        <v>97</v>
      </c>
      <c r="K855" s="79"/>
      <c r="L855" s="27" t="s">
        <v>2607</v>
      </c>
      <c r="M855" s="27" t="s">
        <v>2608</v>
      </c>
      <c r="N855" s="80"/>
      <c r="O855" s="27" t="s">
        <v>100</v>
      </c>
      <c r="P855" s="27" t="s">
        <v>299</v>
      </c>
      <c r="Q855" s="27" t="s">
        <v>108</v>
      </c>
      <c r="R855" s="27" t="s">
        <v>2596</v>
      </c>
      <c r="S855" s="27" t="s">
        <v>397</v>
      </c>
      <c r="T855" s="27" t="s">
        <v>2609</v>
      </c>
      <c r="U855" s="80"/>
    </row>
    <row r="856" spans="1:21" ht="13" thickBot="1">
      <c r="A856" s="27" t="s">
        <v>69</v>
      </c>
      <c r="B856" s="27" t="str">
        <f>IF(ISNA(VLOOKUP(Table3[[#This Row],[NPC]],#REF!,1,FALSE)),"No","Yes")</f>
        <v>Yes</v>
      </c>
      <c r="C856" s="27" t="str">
        <f>IF(ISNA(VLOOKUP(Table3[[#This Row],[NPC]],'PROC517 Delist NPCs'!B:B,1,FALSE)),"No","Yes")</f>
        <v>No</v>
      </c>
      <c r="D8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6" s="27"/>
      <c r="F856" s="77" t="s">
        <v>96</v>
      </c>
      <c r="G856" s="78"/>
      <c r="H856" s="78"/>
      <c r="I856" s="79"/>
      <c r="J856" s="77" t="s">
        <v>97</v>
      </c>
      <c r="K856" s="79"/>
      <c r="L856" s="27" t="s">
        <v>2610</v>
      </c>
      <c r="M856" s="27" t="s">
        <v>2611</v>
      </c>
      <c r="N856" s="80"/>
      <c r="O856" s="27" t="s">
        <v>100</v>
      </c>
      <c r="P856" s="27" t="s">
        <v>299</v>
      </c>
      <c r="Q856" s="27" t="s">
        <v>108</v>
      </c>
      <c r="R856" s="27" t="s">
        <v>2596</v>
      </c>
      <c r="S856" s="27" t="s">
        <v>397</v>
      </c>
      <c r="T856" s="27" t="s">
        <v>2612</v>
      </c>
      <c r="U856" s="80"/>
    </row>
    <row r="857" spans="1:21" ht="13" thickBot="1">
      <c r="A857" s="27" t="s">
        <v>69</v>
      </c>
      <c r="B857" s="27" t="str">
        <f>IF(ISNA(VLOOKUP(Table3[[#This Row],[NPC]],#REF!,1,FALSE)),"No","Yes")</f>
        <v>Yes</v>
      </c>
      <c r="C857" s="27" t="str">
        <f>IF(ISNA(VLOOKUP(Table3[[#This Row],[NPC]],'PROC517 Delist NPCs'!B:B,1,FALSE)),"No","Yes")</f>
        <v>No</v>
      </c>
      <c r="D8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7" s="27"/>
      <c r="F857" s="77" t="s">
        <v>96</v>
      </c>
      <c r="G857" s="78"/>
      <c r="H857" s="78"/>
      <c r="I857" s="79"/>
      <c r="J857" s="77" t="s">
        <v>97</v>
      </c>
      <c r="K857" s="79"/>
      <c r="L857" s="27" t="s">
        <v>2613</v>
      </c>
      <c r="M857" s="27" t="s">
        <v>2614</v>
      </c>
      <c r="N857" s="80"/>
      <c r="O857" s="27" t="s">
        <v>100</v>
      </c>
      <c r="P857" s="27" t="s">
        <v>299</v>
      </c>
      <c r="Q857" s="27" t="s">
        <v>108</v>
      </c>
      <c r="R857" s="27" t="s">
        <v>2596</v>
      </c>
      <c r="S857" s="27" t="s">
        <v>397</v>
      </c>
      <c r="T857" s="27" t="s">
        <v>2615</v>
      </c>
      <c r="U857" s="80"/>
    </row>
    <row r="858" spans="1:21" ht="13" thickBot="1">
      <c r="A858" s="27" t="s">
        <v>69</v>
      </c>
      <c r="B858" s="27" t="str">
        <f>IF(ISNA(VLOOKUP(Table3[[#This Row],[NPC]],#REF!,1,FALSE)),"No","Yes")</f>
        <v>Yes</v>
      </c>
      <c r="C858" s="27" t="str">
        <f>IF(ISNA(VLOOKUP(Table3[[#This Row],[NPC]],'PROC517 Delist NPCs'!B:B,1,FALSE)),"No","Yes")</f>
        <v>No</v>
      </c>
      <c r="D8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8" s="27"/>
      <c r="F858" s="77" t="s">
        <v>96</v>
      </c>
      <c r="G858" s="78"/>
      <c r="H858" s="78"/>
      <c r="I858" s="79"/>
      <c r="J858" s="77" t="s">
        <v>97</v>
      </c>
      <c r="K858" s="79"/>
      <c r="L858" s="27" t="s">
        <v>2616</v>
      </c>
      <c r="M858" s="27" t="s">
        <v>2617</v>
      </c>
      <c r="N858" s="80"/>
      <c r="O858" s="27" t="s">
        <v>100</v>
      </c>
      <c r="P858" s="27" t="s">
        <v>299</v>
      </c>
      <c r="Q858" s="27" t="s">
        <v>108</v>
      </c>
      <c r="R858" s="27" t="s">
        <v>2596</v>
      </c>
      <c r="S858" s="27" t="s">
        <v>397</v>
      </c>
      <c r="T858" s="27" t="s">
        <v>2618</v>
      </c>
      <c r="U858" s="80"/>
    </row>
    <row r="859" spans="1:21" ht="13" thickBot="1">
      <c r="A859" s="27" t="s">
        <v>69</v>
      </c>
      <c r="B859" s="27" t="str">
        <f>IF(ISNA(VLOOKUP(Table3[[#This Row],[NPC]],#REF!,1,FALSE)),"No","Yes")</f>
        <v>Yes</v>
      </c>
      <c r="C859" s="27" t="str">
        <f>IF(ISNA(VLOOKUP(Table3[[#This Row],[NPC]],'PROC517 Delist NPCs'!B:B,1,FALSE)),"No","Yes")</f>
        <v>No</v>
      </c>
      <c r="D8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59" s="27"/>
      <c r="F859" s="77" t="s">
        <v>96</v>
      </c>
      <c r="G859" s="78"/>
      <c r="H859" s="78"/>
      <c r="I859" s="79"/>
      <c r="J859" s="77" t="s">
        <v>97</v>
      </c>
      <c r="K859" s="79"/>
      <c r="L859" s="27" t="s">
        <v>2619</v>
      </c>
      <c r="M859" s="27" t="s">
        <v>2620</v>
      </c>
      <c r="N859" s="80"/>
      <c r="O859" s="27" t="s">
        <v>100</v>
      </c>
      <c r="P859" s="27" t="s">
        <v>299</v>
      </c>
      <c r="Q859" s="27" t="s">
        <v>108</v>
      </c>
      <c r="R859" s="27" t="s">
        <v>2596</v>
      </c>
      <c r="S859" s="27" t="s">
        <v>397</v>
      </c>
      <c r="T859" s="27" t="s">
        <v>2621</v>
      </c>
      <c r="U859" s="80"/>
    </row>
    <row r="860" spans="1:21" ht="13" thickBot="1">
      <c r="A860" s="27" t="s">
        <v>69</v>
      </c>
      <c r="B860" s="27" t="str">
        <f>IF(ISNA(VLOOKUP(Table3[[#This Row],[NPC]],#REF!,1,FALSE)),"No","Yes")</f>
        <v>Yes</v>
      </c>
      <c r="C860" s="27" t="str">
        <f>IF(ISNA(VLOOKUP(Table3[[#This Row],[NPC]],'PROC517 Delist NPCs'!B:B,1,FALSE)),"No","Yes")</f>
        <v>No</v>
      </c>
      <c r="D8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0" s="27"/>
      <c r="F860" s="77" t="s">
        <v>96</v>
      </c>
      <c r="G860" s="78"/>
      <c r="H860" s="78"/>
      <c r="I860" s="79"/>
      <c r="J860" s="77" t="s">
        <v>97</v>
      </c>
      <c r="K860" s="79"/>
      <c r="L860" s="27" t="s">
        <v>2622</v>
      </c>
      <c r="M860" s="27" t="s">
        <v>2623</v>
      </c>
      <c r="N860" s="80"/>
      <c r="O860" s="27" t="s">
        <v>100</v>
      </c>
      <c r="P860" s="27" t="s">
        <v>299</v>
      </c>
      <c r="Q860" s="27" t="s">
        <v>108</v>
      </c>
      <c r="R860" s="27" t="s">
        <v>2596</v>
      </c>
      <c r="S860" s="27" t="s">
        <v>397</v>
      </c>
      <c r="T860" s="27" t="s">
        <v>2624</v>
      </c>
      <c r="U860" s="80"/>
    </row>
    <row r="861" spans="1:21" ht="13" thickBot="1">
      <c r="A861" s="27" t="s">
        <v>69</v>
      </c>
      <c r="B861" s="27" t="str">
        <f>IF(ISNA(VLOOKUP(Table3[[#This Row],[NPC]],#REF!,1,FALSE)),"No","Yes")</f>
        <v>Yes</v>
      </c>
      <c r="C861" s="27" t="str">
        <f>IF(ISNA(VLOOKUP(Table3[[#This Row],[NPC]],'PROC517 Delist NPCs'!B:B,1,FALSE)),"No","Yes")</f>
        <v>No</v>
      </c>
      <c r="D8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1" s="27"/>
      <c r="F861" s="77" t="s">
        <v>96</v>
      </c>
      <c r="G861" s="78"/>
      <c r="H861" s="78"/>
      <c r="I861" s="79"/>
      <c r="J861" s="77" t="s">
        <v>97</v>
      </c>
      <c r="K861" s="79"/>
      <c r="L861" s="27" t="s">
        <v>2625</v>
      </c>
      <c r="M861" s="27" t="s">
        <v>2626</v>
      </c>
      <c r="N861" s="80"/>
      <c r="O861" s="27" t="s">
        <v>100</v>
      </c>
      <c r="P861" s="27" t="s">
        <v>299</v>
      </c>
      <c r="Q861" s="27" t="s">
        <v>108</v>
      </c>
      <c r="R861" s="27" t="s">
        <v>2596</v>
      </c>
      <c r="S861" s="27" t="s">
        <v>397</v>
      </c>
      <c r="T861" s="27" t="s">
        <v>2627</v>
      </c>
      <c r="U861" s="80"/>
    </row>
    <row r="862" spans="1:21" ht="13" thickBot="1">
      <c r="A862" s="27" t="s">
        <v>69</v>
      </c>
      <c r="B862" s="27" t="str">
        <f>IF(ISNA(VLOOKUP(Table3[[#This Row],[NPC]],#REF!,1,FALSE)),"No","Yes")</f>
        <v>Yes</v>
      </c>
      <c r="C862" s="27" t="str">
        <f>IF(ISNA(VLOOKUP(Table3[[#This Row],[NPC]],'PROC517 Delist NPCs'!B:B,1,FALSE)),"No","Yes")</f>
        <v>No</v>
      </c>
      <c r="D8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2" s="27"/>
      <c r="F862" s="77" t="s">
        <v>96</v>
      </c>
      <c r="G862" s="78"/>
      <c r="H862" s="78"/>
      <c r="I862" s="79"/>
      <c r="J862" s="77" t="s">
        <v>97</v>
      </c>
      <c r="K862" s="79"/>
      <c r="L862" s="27" t="s">
        <v>2628</v>
      </c>
      <c r="M862" s="27" t="s">
        <v>2629</v>
      </c>
      <c r="N862" s="80"/>
      <c r="O862" s="27" t="s">
        <v>100</v>
      </c>
      <c r="P862" s="27" t="s">
        <v>299</v>
      </c>
      <c r="Q862" s="27" t="s">
        <v>108</v>
      </c>
      <c r="R862" s="27" t="s">
        <v>2596</v>
      </c>
      <c r="S862" s="27" t="s">
        <v>397</v>
      </c>
      <c r="T862" s="27" t="s">
        <v>2630</v>
      </c>
      <c r="U862" s="80"/>
    </row>
    <row r="863" spans="1:21" ht="13" thickBot="1">
      <c r="A863" s="27" t="s">
        <v>69</v>
      </c>
      <c r="B863" s="27" t="str">
        <f>IF(ISNA(VLOOKUP(Table3[[#This Row],[NPC]],#REF!,1,FALSE)),"No","Yes")</f>
        <v>Yes</v>
      </c>
      <c r="C863" s="27" t="str">
        <f>IF(ISNA(VLOOKUP(Table3[[#This Row],[NPC]],'PROC517 Delist NPCs'!B:B,1,FALSE)),"No","Yes")</f>
        <v>No</v>
      </c>
      <c r="D8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3" s="27"/>
      <c r="F863" s="77" t="s">
        <v>96</v>
      </c>
      <c r="G863" s="78"/>
      <c r="H863" s="78"/>
      <c r="I863" s="79"/>
      <c r="J863" s="77" t="s">
        <v>97</v>
      </c>
      <c r="K863" s="79"/>
      <c r="L863" s="27" t="s">
        <v>2631</v>
      </c>
      <c r="M863" s="27" t="s">
        <v>2632</v>
      </c>
      <c r="N863" s="80"/>
      <c r="O863" s="27" t="s">
        <v>100</v>
      </c>
      <c r="P863" s="27" t="s">
        <v>299</v>
      </c>
      <c r="Q863" s="27" t="s">
        <v>108</v>
      </c>
      <c r="R863" s="27" t="s">
        <v>946</v>
      </c>
      <c r="S863" s="27" t="s">
        <v>154</v>
      </c>
      <c r="T863" s="27" t="s">
        <v>1156</v>
      </c>
      <c r="U863" s="80"/>
    </row>
    <row r="864" spans="1:21" ht="13" hidden="1" thickBot="1">
      <c r="A864" s="27" t="s">
        <v>68</v>
      </c>
      <c r="B864" s="27" t="str">
        <f>IF(ISNA(VLOOKUP(Table3[[#This Row],[NPC]],#REF!,1,FALSE)),"No","Yes")</f>
        <v>Yes</v>
      </c>
      <c r="C864" s="27" t="str">
        <f>IF(ISNA(VLOOKUP(Table3[[#This Row],[NPC]],'PROC517 Delist NPCs'!B:B,1,FALSE)),"No","Yes")</f>
        <v>No</v>
      </c>
      <c r="D8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4" s="27"/>
      <c r="F864" s="77" t="s">
        <v>96</v>
      </c>
      <c r="G864" s="78"/>
      <c r="H864" s="78"/>
      <c r="I864" s="79"/>
      <c r="J864" s="77" t="s">
        <v>97</v>
      </c>
      <c r="K864" s="79"/>
      <c r="L864" s="27" t="s">
        <v>2633</v>
      </c>
      <c r="M864" s="27" t="s">
        <v>2634</v>
      </c>
      <c r="N864" s="80"/>
      <c r="O864" s="27" t="s">
        <v>100</v>
      </c>
      <c r="P864" s="27" t="s">
        <v>299</v>
      </c>
      <c r="Q864" s="27" t="s">
        <v>108</v>
      </c>
      <c r="R864" s="27" t="s">
        <v>1147</v>
      </c>
      <c r="S864" s="27" t="s">
        <v>154</v>
      </c>
      <c r="T864" s="27" t="s">
        <v>2635</v>
      </c>
      <c r="U864" s="80"/>
    </row>
    <row r="865" spans="1:21" ht="13" hidden="1" thickBot="1">
      <c r="A865" s="27" t="s">
        <v>68</v>
      </c>
      <c r="B865" s="27" t="str">
        <f>IF(ISNA(VLOOKUP(Table3[[#This Row],[NPC]],#REF!,1,FALSE)),"No","Yes")</f>
        <v>Yes</v>
      </c>
      <c r="C865" s="27" t="str">
        <f>IF(ISNA(VLOOKUP(Table3[[#This Row],[NPC]],'PROC517 Delist NPCs'!B:B,1,FALSE)),"No","Yes")</f>
        <v>No</v>
      </c>
      <c r="D8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5" s="27"/>
      <c r="F865" s="77" t="s">
        <v>96</v>
      </c>
      <c r="G865" s="78"/>
      <c r="H865" s="78"/>
      <c r="I865" s="79"/>
      <c r="J865" s="77" t="s">
        <v>97</v>
      </c>
      <c r="K865" s="79"/>
      <c r="L865" s="27" t="s">
        <v>2636</v>
      </c>
      <c r="M865" s="27" t="s">
        <v>1155</v>
      </c>
      <c r="N865" s="80"/>
      <c r="O865" s="27" t="s">
        <v>100</v>
      </c>
      <c r="P865" s="27" t="s">
        <v>299</v>
      </c>
      <c r="Q865" s="27" t="s">
        <v>108</v>
      </c>
      <c r="R865" s="27" t="s">
        <v>1147</v>
      </c>
      <c r="S865" s="27" t="s">
        <v>154</v>
      </c>
      <c r="T865" s="27" t="s">
        <v>1156</v>
      </c>
      <c r="U865" s="80"/>
    </row>
    <row r="866" spans="1:21" ht="13" thickBot="1">
      <c r="A866" s="27" t="s">
        <v>69</v>
      </c>
      <c r="B866" s="27" t="str">
        <f>IF(ISNA(VLOOKUP(Table3[[#This Row],[NPC]],#REF!,1,FALSE)),"No","Yes")</f>
        <v>Yes</v>
      </c>
      <c r="C866" s="27" t="str">
        <f>IF(ISNA(VLOOKUP(Table3[[#This Row],[NPC]],'PROC517 Delist NPCs'!B:B,1,FALSE)),"No","Yes")</f>
        <v>No</v>
      </c>
      <c r="D8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6" s="27"/>
      <c r="F866" s="77" t="s">
        <v>96</v>
      </c>
      <c r="G866" s="78"/>
      <c r="H866" s="78"/>
      <c r="I866" s="79"/>
      <c r="J866" s="77" t="s">
        <v>97</v>
      </c>
      <c r="K866" s="79"/>
      <c r="L866" s="27" t="s">
        <v>2637</v>
      </c>
      <c r="M866" s="27" t="s">
        <v>2638</v>
      </c>
      <c r="N866" s="80"/>
      <c r="O866" s="27" t="s">
        <v>100</v>
      </c>
      <c r="P866" s="27" t="s">
        <v>299</v>
      </c>
      <c r="Q866" s="27" t="s">
        <v>108</v>
      </c>
      <c r="R866" s="27" t="s">
        <v>2639</v>
      </c>
      <c r="S866" s="27" t="s">
        <v>154</v>
      </c>
      <c r="T866" s="27" t="s">
        <v>694</v>
      </c>
      <c r="U866" s="80"/>
    </row>
    <row r="867" spans="1:21" ht="13" thickBot="1">
      <c r="A867" s="27" t="s">
        <v>69</v>
      </c>
      <c r="B867" s="27" t="str">
        <f>IF(ISNA(VLOOKUP(Table3[[#This Row],[NPC]],#REF!,1,FALSE)),"No","Yes")</f>
        <v>Yes</v>
      </c>
      <c r="C867" s="27" t="str">
        <f>IF(ISNA(VLOOKUP(Table3[[#This Row],[NPC]],'PROC517 Delist NPCs'!B:B,1,FALSE)),"No","Yes")</f>
        <v>No</v>
      </c>
      <c r="D8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7" s="27"/>
      <c r="F867" s="77" t="s">
        <v>96</v>
      </c>
      <c r="G867" s="78"/>
      <c r="H867" s="78"/>
      <c r="I867" s="79"/>
      <c r="J867" s="77" t="s">
        <v>97</v>
      </c>
      <c r="K867" s="79"/>
      <c r="L867" s="27" t="s">
        <v>2640</v>
      </c>
      <c r="M867" s="27" t="s">
        <v>2641</v>
      </c>
      <c r="N867" s="80"/>
      <c r="O867" s="27" t="s">
        <v>100</v>
      </c>
      <c r="P867" s="27" t="s">
        <v>299</v>
      </c>
      <c r="Q867" s="27" t="s">
        <v>108</v>
      </c>
      <c r="R867" s="27" t="s">
        <v>2639</v>
      </c>
      <c r="S867" s="27" t="s">
        <v>154</v>
      </c>
      <c r="T867" s="27" t="s">
        <v>890</v>
      </c>
      <c r="U867" s="80"/>
    </row>
    <row r="868" spans="1:21" ht="13" thickBot="1">
      <c r="A868" s="27" t="s">
        <v>69</v>
      </c>
      <c r="B868" s="27" t="str">
        <f>IF(ISNA(VLOOKUP(Table3[[#This Row],[NPC]],#REF!,1,FALSE)),"No","Yes")</f>
        <v>Yes</v>
      </c>
      <c r="C868" s="27" t="str">
        <f>IF(ISNA(VLOOKUP(Table3[[#This Row],[NPC]],'PROC517 Delist NPCs'!B:B,1,FALSE)),"No","Yes")</f>
        <v>No</v>
      </c>
      <c r="D8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8" s="27"/>
      <c r="F868" s="77" t="s">
        <v>96</v>
      </c>
      <c r="G868" s="78"/>
      <c r="H868" s="78"/>
      <c r="I868" s="79"/>
      <c r="J868" s="77" t="s">
        <v>97</v>
      </c>
      <c r="K868" s="79"/>
      <c r="L868" s="27" t="s">
        <v>2642</v>
      </c>
      <c r="M868" s="27" t="s">
        <v>2643</v>
      </c>
      <c r="N868" s="80"/>
      <c r="O868" s="27" t="s">
        <v>100</v>
      </c>
      <c r="P868" s="27" t="s">
        <v>299</v>
      </c>
      <c r="Q868" s="27" t="s">
        <v>108</v>
      </c>
      <c r="R868" s="27" t="s">
        <v>2639</v>
      </c>
      <c r="S868" s="27" t="s">
        <v>154</v>
      </c>
      <c r="T868" s="27" t="s">
        <v>893</v>
      </c>
      <c r="U868" s="80"/>
    </row>
    <row r="869" spans="1:21" ht="13" thickBot="1">
      <c r="A869" s="27" t="s">
        <v>69</v>
      </c>
      <c r="B869" s="27" t="str">
        <f>IF(ISNA(VLOOKUP(Table3[[#This Row],[NPC]],#REF!,1,FALSE)),"No","Yes")</f>
        <v>Yes</v>
      </c>
      <c r="C869" s="27" t="str">
        <f>IF(ISNA(VLOOKUP(Table3[[#This Row],[NPC]],'PROC517 Delist NPCs'!B:B,1,FALSE)),"No","Yes")</f>
        <v>No</v>
      </c>
      <c r="D8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69" s="27"/>
      <c r="F869" s="77" t="s">
        <v>96</v>
      </c>
      <c r="G869" s="78"/>
      <c r="H869" s="78"/>
      <c r="I869" s="79"/>
      <c r="J869" s="77" t="s">
        <v>97</v>
      </c>
      <c r="K869" s="79"/>
      <c r="L869" s="27" t="s">
        <v>2644</v>
      </c>
      <c r="M869" s="27" t="s">
        <v>2645</v>
      </c>
      <c r="N869" s="80"/>
      <c r="O869" s="27" t="s">
        <v>100</v>
      </c>
      <c r="P869" s="27" t="s">
        <v>299</v>
      </c>
      <c r="Q869" s="27" t="s">
        <v>108</v>
      </c>
      <c r="R869" s="27" t="s">
        <v>2639</v>
      </c>
      <c r="S869" s="27" t="s">
        <v>154</v>
      </c>
      <c r="T869" s="27" t="s">
        <v>691</v>
      </c>
      <c r="U869" s="80"/>
    </row>
    <row r="870" spans="1:21" ht="13" hidden="1" thickBot="1">
      <c r="A870" s="27" t="s">
        <v>68</v>
      </c>
      <c r="B870" s="27" t="str">
        <f>IF(ISNA(VLOOKUP(Table3[[#This Row],[NPC]],#REF!,1,FALSE)),"No","Yes")</f>
        <v>Yes</v>
      </c>
      <c r="C870" s="27" t="str">
        <f>IF(ISNA(VLOOKUP(Table3[[#This Row],[NPC]],'PROC517 Delist NPCs'!B:B,1,FALSE)),"No","Yes")</f>
        <v>No</v>
      </c>
      <c r="D8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0" s="27"/>
      <c r="F870" s="77" t="s">
        <v>96</v>
      </c>
      <c r="G870" s="78"/>
      <c r="H870" s="78"/>
      <c r="I870" s="79"/>
      <c r="J870" s="77" t="s">
        <v>97</v>
      </c>
      <c r="K870" s="79"/>
      <c r="L870" s="27" t="s">
        <v>2646</v>
      </c>
      <c r="M870" s="27" t="s">
        <v>2647</v>
      </c>
      <c r="N870" s="80"/>
      <c r="O870" s="27" t="s">
        <v>100</v>
      </c>
      <c r="P870" s="27" t="s">
        <v>299</v>
      </c>
      <c r="Q870" s="27" t="s">
        <v>108</v>
      </c>
      <c r="R870" s="27" t="s">
        <v>2639</v>
      </c>
      <c r="S870" s="27" t="s">
        <v>154</v>
      </c>
      <c r="T870" s="27" t="s">
        <v>688</v>
      </c>
      <c r="U870" s="80"/>
    </row>
    <row r="871" spans="1:21" ht="13" thickBot="1">
      <c r="A871" s="27" t="s">
        <v>69</v>
      </c>
      <c r="B871" s="27" t="str">
        <f>IF(ISNA(VLOOKUP(Table3[[#This Row],[NPC]],#REF!,1,FALSE)),"No","Yes")</f>
        <v>Yes</v>
      </c>
      <c r="C871" s="27" t="str">
        <f>IF(ISNA(VLOOKUP(Table3[[#This Row],[NPC]],'PROC517 Delist NPCs'!B:B,1,FALSE)),"No","Yes")</f>
        <v>No</v>
      </c>
      <c r="D8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1" s="27"/>
      <c r="F871" s="77" t="s">
        <v>96</v>
      </c>
      <c r="G871" s="78"/>
      <c r="H871" s="78"/>
      <c r="I871" s="79"/>
      <c r="J871" s="77" t="s">
        <v>97</v>
      </c>
      <c r="K871" s="79"/>
      <c r="L871" s="27" t="s">
        <v>2648</v>
      </c>
      <c r="M871" s="27" t="s">
        <v>2649</v>
      </c>
      <c r="N871" s="80"/>
      <c r="O871" s="27" t="s">
        <v>100</v>
      </c>
      <c r="P871" s="27" t="s">
        <v>299</v>
      </c>
      <c r="Q871" s="27" t="s">
        <v>108</v>
      </c>
      <c r="R871" s="27" t="s">
        <v>2639</v>
      </c>
      <c r="S871" s="27" t="s">
        <v>154</v>
      </c>
      <c r="T871" s="27" t="s">
        <v>1156</v>
      </c>
      <c r="U871" s="80"/>
    </row>
    <row r="872" spans="1:21" ht="13" thickBot="1">
      <c r="A872" s="27" t="s">
        <v>69</v>
      </c>
      <c r="B872" s="27" t="str">
        <f>IF(ISNA(VLOOKUP(Table3[[#This Row],[NPC]],#REF!,1,FALSE)),"No","Yes")</f>
        <v>Yes</v>
      </c>
      <c r="C872" s="27" t="str">
        <f>IF(ISNA(VLOOKUP(Table3[[#This Row],[NPC]],'PROC517 Delist NPCs'!B:B,1,FALSE)),"No","Yes")</f>
        <v>No</v>
      </c>
      <c r="D8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2" s="27"/>
      <c r="F872" s="77" t="s">
        <v>96</v>
      </c>
      <c r="G872" s="78"/>
      <c r="H872" s="78"/>
      <c r="I872" s="79"/>
      <c r="J872" s="77" t="s">
        <v>97</v>
      </c>
      <c r="K872" s="79"/>
      <c r="L872" s="27" t="s">
        <v>2650</v>
      </c>
      <c r="M872" s="27" t="s">
        <v>2651</v>
      </c>
      <c r="N872" s="80"/>
      <c r="O872" s="27" t="s">
        <v>100</v>
      </c>
      <c r="P872" s="27" t="s">
        <v>299</v>
      </c>
      <c r="Q872" s="27" t="s">
        <v>108</v>
      </c>
      <c r="R872" s="27" t="s">
        <v>2639</v>
      </c>
      <c r="S872" s="27" t="s">
        <v>154</v>
      </c>
      <c r="T872" s="27" t="s">
        <v>685</v>
      </c>
      <c r="U872" s="80"/>
    </row>
    <row r="873" spans="1:21" ht="13" thickBot="1">
      <c r="A873" s="27" t="s">
        <v>69</v>
      </c>
      <c r="B873" s="27" t="str">
        <f>IF(ISNA(VLOOKUP(Table3[[#This Row],[NPC]],#REF!,1,FALSE)),"No","Yes")</f>
        <v>Yes</v>
      </c>
      <c r="C873" s="27" t="str">
        <f>IF(ISNA(VLOOKUP(Table3[[#This Row],[NPC]],'PROC517 Delist NPCs'!B:B,1,FALSE)),"No","Yes")</f>
        <v>No</v>
      </c>
      <c r="D8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3" s="27"/>
      <c r="F873" s="77" t="s">
        <v>96</v>
      </c>
      <c r="G873" s="78"/>
      <c r="H873" s="78"/>
      <c r="I873" s="79"/>
      <c r="J873" s="77" t="s">
        <v>97</v>
      </c>
      <c r="K873" s="79"/>
      <c r="L873" s="27" t="s">
        <v>2652</v>
      </c>
      <c r="M873" s="27" t="s">
        <v>2653</v>
      </c>
      <c r="N873" s="80"/>
      <c r="O873" s="27" t="s">
        <v>100</v>
      </c>
      <c r="P873" s="27" t="s">
        <v>299</v>
      </c>
      <c r="Q873" s="27" t="s">
        <v>108</v>
      </c>
      <c r="R873" s="27" t="s">
        <v>2639</v>
      </c>
      <c r="S873" s="27" t="s">
        <v>154</v>
      </c>
      <c r="T873" s="27" t="s">
        <v>682</v>
      </c>
      <c r="U873" s="80"/>
    </row>
    <row r="874" spans="1:21" ht="13" hidden="1" thickBot="1">
      <c r="A874" s="27" t="s">
        <v>68</v>
      </c>
      <c r="B874" s="27" t="str">
        <f>IF(ISNA(VLOOKUP(Table3[[#This Row],[NPC]],#REF!,1,FALSE)),"No","Yes")</f>
        <v>Yes</v>
      </c>
      <c r="C874" s="27" t="str">
        <f>IF(ISNA(VLOOKUP(Table3[[#This Row],[NPC]],'PROC517 Delist NPCs'!B:B,1,FALSE)),"No","Yes")</f>
        <v>No</v>
      </c>
      <c r="D8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4" s="27"/>
      <c r="F874" s="77" t="s">
        <v>96</v>
      </c>
      <c r="G874" s="78"/>
      <c r="H874" s="78"/>
      <c r="I874" s="79"/>
      <c r="J874" s="77" t="s">
        <v>97</v>
      </c>
      <c r="K874" s="79"/>
      <c r="L874" s="27" t="s">
        <v>2654</v>
      </c>
      <c r="M874" s="27" t="s">
        <v>2655</v>
      </c>
      <c r="N874" s="80"/>
      <c r="O874" s="27" t="s">
        <v>100</v>
      </c>
      <c r="P874" s="27" t="s">
        <v>299</v>
      </c>
      <c r="Q874" s="27" t="s">
        <v>108</v>
      </c>
      <c r="R874" s="27" t="s">
        <v>2639</v>
      </c>
      <c r="S874" s="27" t="s">
        <v>154</v>
      </c>
      <c r="T874" s="27" t="s">
        <v>2656</v>
      </c>
      <c r="U874" s="80"/>
    </row>
    <row r="875" spans="1:21" ht="13" hidden="1" thickBot="1">
      <c r="A875" s="27" t="s">
        <v>68</v>
      </c>
      <c r="B875" s="27" t="str">
        <f>IF(ISNA(VLOOKUP(Table3[[#This Row],[NPC]],#REF!,1,FALSE)),"No","Yes")</f>
        <v>Yes</v>
      </c>
      <c r="C875" s="27" t="str">
        <f>IF(ISNA(VLOOKUP(Table3[[#This Row],[NPC]],'PROC517 Delist NPCs'!B:B,1,FALSE)),"No","Yes")</f>
        <v>No</v>
      </c>
      <c r="D8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5" s="27"/>
      <c r="F875" s="77" t="s">
        <v>96</v>
      </c>
      <c r="G875" s="78"/>
      <c r="H875" s="78"/>
      <c r="I875" s="79"/>
      <c r="J875" s="77" t="s">
        <v>97</v>
      </c>
      <c r="K875" s="79"/>
      <c r="L875" s="27" t="s">
        <v>2657</v>
      </c>
      <c r="M875" s="27" t="s">
        <v>2658</v>
      </c>
      <c r="N875" s="80"/>
      <c r="O875" s="27" t="s">
        <v>100</v>
      </c>
      <c r="P875" s="27" t="s">
        <v>299</v>
      </c>
      <c r="Q875" s="27" t="s">
        <v>108</v>
      </c>
      <c r="R875" s="27" t="s">
        <v>2639</v>
      </c>
      <c r="S875" s="27" t="s">
        <v>154</v>
      </c>
      <c r="T875" s="27" t="s">
        <v>2659</v>
      </c>
      <c r="U875" s="80"/>
    </row>
    <row r="876" spans="1:21" ht="13" hidden="1" thickBot="1">
      <c r="A876" s="27" t="s">
        <v>68</v>
      </c>
      <c r="B876" s="27" t="str">
        <f>IF(ISNA(VLOOKUP(Table3[[#This Row],[NPC]],#REF!,1,FALSE)),"No","Yes")</f>
        <v>Yes</v>
      </c>
      <c r="C876" s="27" t="str">
        <f>IF(ISNA(VLOOKUP(Table3[[#This Row],[NPC]],'PROC517 Delist NPCs'!B:B,1,FALSE)),"No","Yes")</f>
        <v>No</v>
      </c>
      <c r="D8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6" s="27"/>
      <c r="F876" s="77" t="s">
        <v>96</v>
      </c>
      <c r="G876" s="78"/>
      <c r="H876" s="78"/>
      <c r="I876" s="79"/>
      <c r="J876" s="77" t="s">
        <v>97</v>
      </c>
      <c r="K876" s="79"/>
      <c r="L876" s="27" t="s">
        <v>2660</v>
      </c>
      <c r="M876" s="27" t="s">
        <v>2661</v>
      </c>
      <c r="N876" s="80"/>
      <c r="O876" s="27" t="s">
        <v>100</v>
      </c>
      <c r="P876" s="27" t="s">
        <v>299</v>
      </c>
      <c r="Q876" s="27" t="s">
        <v>132</v>
      </c>
      <c r="R876" s="27" t="s">
        <v>2662</v>
      </c>
      <c r="S876" s="27" t="s">
        <v>390</v>
      </c>
      <c r="T876" s="27" t="s">
        <v>2663</v>
      </c>
      <c r="U876" s="80"/>
    </row>
    <row r="877" spans="1:21" ht="13" hidden="1" thickBot="1">
      <c r="A877" s="27" t="s">
        <v>68</v>
      </c>
      <c r="B877" s="27" t="str">
        <f>IF(ISNA(VLOOKUP(Table3[[#This Row],[NPC]],#REF!,1,FALSE)),"No","Yes")</f>
        <v>Yes</v>
      </c>
      <c r="C877" s="27" t="str">
        <f>IF(ISNA(VLOOKUP(Table3[[#This Row],[NPC]],'PROC517 Delist NPCs'!B:B,1,FALSE)),"No","Yes")</f>
        <v>No</v>
      </c>
      <c r="D8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7" s="27"/>
      <c r="F877" s="77" t="s">
        <v>96</v>
      </c>
      <c r="G877" s="78"/>
      <c r="H877" s="78"/>
      <c r="I877" s="79"/>
      <c r="J877" s="77" t="s">
        <v>97</v>
      </c>
      <c r="K877" s="79"/>
      <c r="L877" s="27" t="s">
        <v>2664</v>
      </c>
      <c r="M877" s="27" t="s">
        <v>2665</v>
      </c>
      <c r="N877" s="80"/>
      <c r="O877" s="27" t="s">
        <v>100</v>
      </c>
      <c r="P877" s="27" t="s">
        <v>299</v>
      </c>
      <c r="Q877" s="27" t="s">
        <v>132</v>
      </c>
      <c r="R877" s="27" t="s">
        <v>2662</v>
      </c>
      <c r="S877" s="27" t="s">
        <v>390</v>
      </c>
      <c r="T877" s="27" t="s">
        <v>2666</v>
      </c>
      <c r="U877" s="80"/>
    </row>
    <row r="878" spans="1:21" ht="13" hidden="1" thickBot="1">
      <c r="A878" s="27" t="s">
        <v>68</v>
      </c>
      <c r="B878" s="27" t="str">
        <f>IF(ISNA(VLOOKUP(Table3[[#This Row],[NPC]],#REF!,1,FALSE)),"No","Yes")</f>
        <v>Yes</v>
      </c>
      <c r="C878" s="27" t="str">
        <f>IF(ISNA(VLOOKUP(Table3[[#This Row],[NPC]],'PROC517 Delist NPCs'!B:B,1,FALSE)),"No","Yes")</f>
        <v>No</v>
      </c>
      <c r="D8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8" s="27"/>
      <c r="F878" s="77" t="s">
        <v>96</v>
      </c>
      <c r="G878" s="78"/>
      <c r="H878" s="78"/>
      <c r="I878" s="79"/>
      <c r="J878" s="77" t="s">
        <v>97</v>
      </c>
      <c r="K878" s="79"/>
      <c r="L878" s="27" t="s">
        <v>2667</v>
      </c>
      <c r="M878" s="27" t="s">
        <v>2668</v>
      </c>
      <c r="N878" s="80"/>
      <c r="O878" s="27" t="s">
        <v>100</v>
      </c>
      <c r="P878" s="27" t="s">
        <v>299</v>
      </c>
      <c r="Q878" s="27" t="s">
        <v>132</v>
      </c>
      <c r="R878" s="27" t="s">
        <v>2662</v>
      </c>
      <c r="S878" s="27" t="s">
        <v>390</v>
      </c>
      <c r="T878" s="27" t="s">
        <v>2669</v>
      </c>
      <c r="U878" s="80"/>
    </row>
    <row r="879" spans="1:21" ht="13" hidden="1" thickBot="1">
      <c r="A879" s="27" t="s">
        <v>68</v>
      </c>
      <c r="B879" s="27" t="str">
        <f>IF(ISNA(VLOOKUP(Table3[[#This Row],[NPC]],#REF!,1,FALSE)),"No","Yes")</f>
        <v>Yes</v>
      </c>
      <c r="C879" s="27" t="str">
        <f>IF(ISNA(VLOOKUP(Table3[[#This Row],[NPC]],'PROC517 Delist NPCs'!B:B,1,FALSE)),"No","Yes")</f>
        <v>No</v>
      </c>
      <c r="D8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79" s="27"/>
      <c r="F879" s="77" t="s">
        <v>96</v>
      </c>
      <c r="G879" s="78"/>
      <c r="H879" s="78"/>
      <c r="I879" s="79"/>
      <c r="J879" s="77" t="s">
        <v>97</v>
      </c>
      <c r="K879" s="79"/>
      <c r="L879" s="27" t="s">
        <v>2670</v>
      </c>
      <c r="M879" s="27" t="s">
        <v>2671</v>
      </c>
      <c r="N879" s="80"/>
      <c r="O879" s="27" t="s">
        <v>100</v>
      </c>
      <c r="P879" s="27" t="s">
        <v>299</v>
      </c>
      <c r="Q879" s="27" t="s">
        <v>132</v>
      </c>
      <c r="R879" s="27" t="s">
        <v>2662</v>
      </c>
      <c r="S879" s="27" t="s">
        <v>390</v>
      </c>
      <c r="T879" s="27" t="s">
        <v>2669</v>
      </c>
      <c r="U879" s="80"/>
    </row>
    <row r="880" spans="1:21" ht="13" hidden="1" thickBot="1">
      <c r="A880" s="27" t="s">
        <v>68</v>
      </c>
      <c r="B880" s="27" t="str">
        <f>IF(ISNA(VLOOKUP(Table3[[#This Row],[NPC]],#REF!,1,FALSE)),"No","Yes")</f>
        <v>Yes</v>
      </c>
      <c r="C880" s="27" t="str">
        <f>IF(ISNA(VLOOKUP(Table3[[#This Row],[NPC]],'PROC517 Delist NPCs'!B:B,1,FALSE)),"No","Yes")</f>
        <v>No</v>
      </c>
      <c r="D8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0" s="27"/>
      <c r="F880" s="77" t="s">
        <v>96</v>
      </c>
      <c r="G880" s="78"/>
      <c r="H880" s="78"/>
      <c r="I880" s="79"/>
      <c r="J880" s="77" t="s">
        <v>97</v>
      </c>
      <c r="K880" s="79"/>
      <c r="L880" s="27" t="s">
        <v>2672</v>
      </c>
      <c r="M880" s="27" t="s">
        <v>2673</v>
      </c>
      <c r="N880" s="80"/>
      <c r="O880" s="27" t="s">
        <v>100</v>
      </c>
      <c r="P880" s="27" t="s">
        <v>299</v>
      </c>
      <c r="Q880" s="27" t="s">
        <v>108</v>
      </c>
      <c r="R880" s="27" t="s">
        <v>2553</v>
      </c>
      <c r="S880" s="27" t="s">
        <v>154</v>
      </c>
      <c r="T880" s="27" t="s">
        <v>2674</v>
      </c>
      <c r="U880" s="80"/>
    </row>
    <row r="881" spans="1:21" ht="13" thickBot="1">
      <c r="A881" s="27" t="s">
        <v>69</v>
      </c>
      <c r="B881" s="27" t="str">
        <f>IF(ISNA(VLOOKUP(Table3[[#This Row],[NPC]],#REF!,1,FALSE)),"No","Yes")</f>
        <v>Yes</v>
      </c>
      <c r="C881" s="27" t="str">
        <f>IF(ISNA(VLOOKUP(Table3[[#This Row],[NPC]],'PROC517 Delist NPCs'!B:B,1,FALSE)),"No","Yes")</f>
        <v>No</v>
      </c>
      <c r="D8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1" s="27"/>
      <c r="F881" s="77" t="s">
        <v>96</v>
      </c>
      <c r="G881" s="78"/>
      <c r="H881" s="78"/>
      <c r="I881" s="79"/>
      <c r="J881" s="77" t="s">
        <v>97</v>
      </c>
      <c r="K881" s="79"/>
      <c r="L881" s="27" t="s">
        <v>2675</v>
      </c>
      <c r="M881" s="27" t="s">
        <v>2676</v>
      </c>
      <c r="N881" s="80"/>
      <c r="O881" s="27" t="s">
        <v>100</v>
      </c>
      <c r="P881" s="27" t="s">
        <v>1456</v>
      </c>
      <c r="Q881" s="27" t="s">
        <v>132</v>
      </c>
      <c r="R881" s="27" t="s">
        <v>1457</v>
      </c>
      <c r="S881" s="27" t="s">
        <v>390</v>
      </c>
      <c r="T881" s="27" t="s">
        <v>1474</v>
      </c>
      <c r="U881" s="80"/>
    </row>
    <row r="882" spans="1:21" ht="13" thickBot="1">
      <c r="A882" s="27" t="s">
        <v>69</v>
      </c>
      <c r="B882" s="27" t="str">
        <f>IF(ISNA(VLOOKUP(Table3[[#This Row],[NPC]],#REF!,1,FALSE)),"No","Yes")</f>
        <v>Yes</v>
      </c>
      <c r="C882" s="27" t="str">
        <f>IF(ISNA(VLOOKUP(Table3[[#This Row],[NPC]],'PROC517 Delist NPCs'!B:B,1,FALSE)),"No","Yes")</f>
        <v>No</v>
      </c>
      <c r="D8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2" s="27"/>
      <c r="F882" s="77" t="s">
        <v>96</v>
      </c>
      <c r="G882" s="78"/>
      <c r="H882" s="78"/>
      <c r="I882" s="79"/>
      <c r="J882" s="77" t="s">
        <v>97</v>
      </c>
      <c r="K882" s="79"/>
      <c r="L882" s="27" t="s">
        <v>2677</v>
      </c>
      <c r="M882" s="27" t="s">
        <v>2678</v>
      </c>
      <c r="N882" s="80"/>
      <c r="O882" s="27" t="s">
        <v>100</v>
      </c>
      <c r="P882" s="27" t="s">
        <v>113</v>
      </c>
      <c r="Q882" s="27" t="s">
        <v>132</v>
      </c>
      <c r="R882" s="27" t="s">
        <v>609</v>
      </c>
      <c r="S882" s="27" t="s">
        <v>154</v>
      </c>
      <c r="T882" s="27" t="s">
        <v>2679</v>
      </c>
      <c r="U882" s="80"/>
    </row>
    <row r="883" spans="1:21" ht="13" thickBot="1">
      <c r="A883" s="27" t="s">
        <v>69</v>
      </c>
      <c r="B883" s="27" t="str">
        <f>IF(ISNA(VLOOKUP(Table3[[#This Row],[NPC]],#REF!,1,FALSE)),"No","Yes")</f>
        <v>Yes</v>
      </c>
      <c r="C883" s="27" t="str">
        <f>IF(ISNA(VLOOKUP(Table3[[#This Row],[NPC]],'PROC517 Delist NPCs'!B:B,1,FALSE)),"No","Yes")</f>
        <v>No</v>
      </c>
      <c r="D8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3" s="27"/>
      <c r="F883" s="77" t="s">
        <v>96</v>
      </c>
      <c r="G883" s="78"/>
      <c r="H883" s="78"/>
      <c r="I883" s="79"/>
      <c r="J883" s="77" t="s">
        <v>97</v>
      </c>
      <c r="K883" s="79"/>
      <c r="L883" s="27" t="s">
        <v>2680</v>
      </c>
      <c r="M883" s="27" t="s">
        <v>2681</v>
      </c>
      <c r="N883" s="80"/>
      <c r="O883" s="27" t="s">
        <v>100</v>
      </c>
      <c r="P883" s="27" t="s">
        <v>113</v>
      </c>
      <c r="Q883" s="27" t="s">
        <v>132</v>
      </c>
      <c r="R883" s="27" t="s">
        <v>609</v>
      </c>
      <c r="S883" s="27" t="s">
        <v>154</v>
      </c>
      <c r="T883" s="27" t="s">
        <v>2682</v>
      </c>
      <c r="U883" s="80"/>
    </row>
    <row r="884" spans="1:21" ht="13" thickBot="1">
      <c r="A884" s="27" t="s">
        <v>69</v>
      </c>
      <c r="B884" s="27" t="str">
        <f>IF(ISNA(VLOOKUP(Table3[[#This Row],[NPC]],#REF!,1,FALSE)),"No","Yes")</f>
        <v>Yes</v>
      </c>
      <c r="C884" s="27" t="str">
        <f>IF(ISNA(VLOOKUP(Table3[[#This Row],[NPC]],'PROC517 Delist NPCs'!B:B,1,FALSE)),"No","Yes")</f>
        <v>No</v>
      </c>
      <c r="D8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4" s="27"/>
      <c r="F884" s="77" t="s">
        <v>96</v>
      </c>
      <c r="G884" s="78"/>
      <c r="H884" s="78"/>
      <c r="I884" s="79"/>
      <c r="J884" s="77" t="s">
        <v>97</v>
      </c>
      <c r="K884" s="79"/>
      <c r="L884" s="27" t="s">
        <v>2683</v>
      </c>
      <c r="M884" s="27" t="s">
        <v>2684</v>
      </c>
      <c r="N884" s="80"/>
      <c r="O884" s="27" t="s">
        <v>100</v>
      </c>
      <c r="P884" s="27" t="s">
        <v>131</v>
      </c>
      <c r="Q884" s="27" t="s">
        <v>132</v>
      </c>
      <c r="R884" s="27" t="s">
        <v>329</v>
      </c>
      <c r="S884" s="27" t="s">
        <v>245</v>
      </c>
      <c r="T884" s="27" t="s">
        <v>333</v>
      </c>
      <c r="U884" s="80"/>
    </row>
    <row r="885" spans="1:21" ht="13" thickBot="1">
      <c r="A885" s="27" t="s">
        <v>69</v>
      </c>
      <c r="B885" s="27" t="str">
        <f>IF(ISNA(VLOOKUP(Table3[[#This Row],[NPC]],#REF!,1,FALSE)),"No","Yes")</f>
        <v>Yes</v>
      </c>
      <c r="C885" s="27" t="str">
        <f>IF(ISNA(VLOOKUP(Table3[[#This Row],[NPC]],'PROC517 Delist NPCs'!B:B,1,FALSE)),"No","Yes")</f>
        <v>No</v>
      </c>
      <c r="D8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5" s="27"/>
      <c r="F885" s="77" t="s">
        <v>96</v>
      </c>
      <c r="G885" s="78"/>
      <c r="H885" s="78"/>
      <c r="I885" s="79"/>
      <c r="J885" s="77" t="s">
        <v>97</v>
      </c>
      <c r="K885" s="79"/>
      <c r="L885" s="27" t="s">
        <v>2685</v>
      </c>
      <c r="M885" s="27" t="s">
        <v>2686</v>
      </c>
      <c r="N885" s="80"/>
      <c r="O885" s="27" t="s">
        <v>100</v>
      </c>
      <c r="P885" s="27" t="s">
        <v>131</v>
      </c>
      <c r="Q885" s="27" t="s">
        <v>132</v>
      </c>
      <c r="R885" s="27" t="s">
        <v>329</v>
      </c>
      <c r="S885" s="27" t="s">
        <v>245</v>
      </c>
      <c r="T885" s="27" t="s">
        <v>333</v>
      </c>
      <c r="U885" s="80"/>
    </row>
    <row r="886" spans="1:21" ht="13" thickBot="1">
      <c r="A886" s="27" t="s">
        <v>69</v>
      </c>
      <c r="B886" s="27" t="str">
        <f>IF(ISNA(VLOOKUP(Table3[[#This Row],[NPC]],#REF!,1,FALSE)),"No","Yes")</f>
        <v>Yes</v>
      </c>
      <c r="C886" s="27" t="str">
        <f>IF(ISNA(VLOOKUP(Table3[[#This Row],[NPC]],'PROC517 Delist NPCs'!B:B,1,FALSE)),"No","Yes")</f>
        <v>No</v>
      </c>
      <c r="D8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6" s="27"/>
      <c r="F886" s="77" t="s">
        <v>96</v>
      </c>
      <c r="G886" s="78"/>
      <c r="H886" s="78"/>
      <c r="I886" s="79"/>
      <c r="J886" s="77" t="s">
        <v>97</v>
      </c>
      <c r="K886" s="79"/>
      <c r="L886" s="27" t="s">
        <v>2687</v>
      </c>
      <c r="M886" s="27" t="s">
        <v>2688</v>
      </c>
      <c r="N886" s="80"/>
      <c r="O886" s="27" t="s">
        <v>100</v>
      </c>
      <c r="P886" s="27" t="s">
        <v>131</v>
      </c>
      <c r="Q886" s="27" t="s">
        <v>132</v>
      </c>
      <c r="R886" s="27" t="s">
        <v>329</v>
      </c>
      <c r="S886" s="27" t="s">
        <v>245</v>
      </c>
      <c r="T886" s="27" t="s">
        <v>336</v>
      </c>
      <c r="U886" s="80"/>
    </row>
    <row r="887" spans="1:21" ht="13" thickBot="1">
      <c r="A887" s="27" t="s">
        <v>69</v>
      </c>
      <c r="B887" s="27" t="str">
        <f>IF(ISNA(VLOOKUP(Table3[[#This Row],[NPC]],#REF!,1,FALSE)),"No","Yes")</f>
        <v>Yes</v>
      </c>
      <c r="C887" s="27" t="str">
        <f>IF(ISNA(VLOOKUP(Table3[[#This Row],[NPC]],'PROC517 Delist NPCs'!B:B,1,FALSE)),"No","Yes")</f>
        <v>No</v>
      </c>
      <c r="D8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7" s="27"/>
      <c r="F887" s="77" t="s">
        <v>96</v>
      </c>
      <c r="G887" s="78"/>
      <c r="H887" s="78"/>
      <c r="I887" s="79"/>
      <c r="J887" s="77" t="s">
        <v>97</v>
      </c>
      <c r="K887" s="79"/>
      <c r="L887" s="27" t="s">
        <v>2689</v>
      </c>
      <c r="M887" s="27" t="s">
        <v>2690</v>
      </c>
      <c r="N887" s="80"/>
      <c r="O887" s="27" t="s">
        <v>100</v>
      </c>
      <c r="P887" s="27" t="s">
        <v>131</v>
      </c>
      <c r="Q887" s="27" t="s">
        <v>132</v>
      </c>
      <c r="R887" s="27" t="s">
        <v>329</v>
      </c>
      <c r="S887" s="27" t="s">
        <v>245</v>
      </c>
      <c r="T887" s="27" t="s">
        <v>336</v>
      </c>
      <c r="U887" s="80"/>
    </row>
    <row r="888" spans="1:21" ht="13" thickBot="1">
      <c r="A888" s="27" t="s">
        <v>69</v>
      </c>
      <c r="B888" s="27" t="str">
        <f>IF(ISNA(VLOOKUP(Table3[[#This Row],[NPC]],#REF!,1,FALSE)),"No","Yes")</f>
        <v>Yes</v>
      </c>
      <c r="C888" s="27" t="str">
        <f>IF(ISNA(VLOOKUP(Table3[[#This Row],[NPC]],'PROC517 Delist NPCs'!B:B,1,FALSE)),"No","Yes")</f>
        <v>No</v>
      </c>
      <c r="D8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8" s="27"/>
      <c r="F888" s="77" t="s">
        <v>96</v>
      </c>
      <c r="G888" s="78"/>
      <c r="H888" s="78"/>
      <c r="I888" s="79"/>
      <c r="J888" s="77" t="s">
        <v>97</v>
      </c>
      <c r="K888" s="79"/>
      <c r="L888" s="27" t="s">
        <v>2691</v>
      </c>
      <c r="M888" s="27" t="s">
        <v>2692</v>
      </c>
      <c r="N888" s="80"/>
      <c r="O888" s="27" t="s">
        <v>100</v>
      </c>
      <c r="P888" s="27" t="s">
        <v>131</v>
      </c>
      <c r="Q888" s="27" t="s">
        <v>132</v>
      </c>
      <c r="R888" s="27" t="s">
        <v>329</v>
      </c>
      <c r="S888" s="27" t="s">
        <v>245</v>
      </c>
      <c r="T888" s="27" t="s">
        <v>339</v>
      </c>
      <c r="U888" s="80"/>
    </row>
    <row r="889" spans="1:21" ht="13" thickBot="1">
      <c r="A889" s="27" t="s">
        <v>69</v>
      </c>
      <c r="B889" s="27" t="str">
        <f>IF(ISNA(VLOOKUP(Table3[[#This Row],[NPC]],#REF!,1,FALSE)),"No","Yes")</f>
        <v>Yes</v>
      </c>
      <c r="C889" s="27" t="str">
        <f>IF(ISNA(VLOOKUP(Table3[[#This Row],[NPC]],'PROC517 Delist NPCs'!B:B,1,FALSE)),"No","Yes")</f>
        <v>No</v>
      </c>
      <c r="D8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89" s="27"/>
      <c r="F889" s="77" t="s">
        <v>96</v>
      </c>
      <c r="G889" s="78"/>
      <c r="H889" s="78"/>
      <c r="I889" s="79"/>
      <c r="J889" s="77" t="s">
        <v>97</v>
      </c>
      <c r="K889" s="79"/>
      <c r="L889" s="27" t="s">
        <v>2693</v>
      </c>
      <c r="M889" s="27" t="s">
        <v>2694</v>
      </c>
      <c r="N889" s="80"/>
      <c r="O889" s="27" t="s">
        <v>100</v>
      </c>
      <c r="P889" s="27" t="s">
        <v>131</v>
      </c>
      <c r="Q889" s="27" t="s">
        <v>132</v>
      </c>
      <c r="R889" s="27" t="s">
        <v>329</v>
      </c>
      <c r="S889" s="27" t="s">
        <v>245</v>
      </c>
      <c r="T889" s="27" t="s">
        <v>342</v>
      </c>
      <c r="U889" s="80"/>
    </row>
    <row r="890" spans="1:21" ht="13" thickBot="1">
      <c r="A890" s="27" t="s">
        <v>69</v>
      </c>
      <c r="B890" s="27" t="str">
        <f>IF(ISNA(VLOOKUP(Table3[[#This Row],[NPC]],#REF!,1,FALSE)),"No","Yes")</f>
        <v>Yes</v>
      </c>
      <c r="C890" s="27" t="str">
        <f>IF(ISNA(VLOOKUP(Table3[[#This Row],[NPC]],'PROC517 Delist NPCs'!B:B,1,FALSE)),"No","Yes")</f>
        <v>No</v>
      </c>
      <c r="D8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0" s="27"/>
      <c r="F890" s="77" t="s">
        <v>96</v>
      </c>
      <c r="G890" s="78"/>
      <c r="H890" s="78"/>
      <c r="I890" s="79"/>
      <c r="J890" s="77" t="s">
        <v>97</v>
      </c>
      <c r="K890" s="79"/>
      <c r="L890" s="27" t="s">
        <v>2695</v>
      </c>
      <c r="M890" s="27" t="s">
        <v>2696</v>
      </c>
      <c r="N890" s="80"/>
      <c r="O890" s="27" t="s">
        <v>100</v>
      </c>
      <c r="P890" s="27" t="s">
        <v>131</v>
      </c>
      <c r="Q890" s="27" t="s">
        <v>132</v>
      </c>
      <c r="R890" s="27" t="s">
        <v>329</v>
      </c>
      <c r="S890" s="27" t="s">
        <v>245</v>
      </c>
      <c r="T890" s="27" t="s">
        <v>345</v>
      </c>
      <c r="U890" s="80"/>
    </row>
    <row r="891" spans="1:21" ht="13" thickBot="1">
      <c r="A891" s="27" t="s">
        <v>69</v>
      </c>
      <c r="B891" s="27" t="str">
        <f>IF(ISNA(VLOOKUP(Table3[[#This Row],[NPC]],#REF!,1,FALSE)),"No","Yes")</f>
        <v>Yes</v>
      </c>
      <c r="C891" s="27" t="str">
        <f>IF(ISNA(VLOOKUP(Table3[[#This Row],[NPC]],'PROC517 Delist NPCs'!B:B,1,FALSE)),"No","Yes")</f>
        <v>No</v>
      </c>
      <c r="D8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1" s="27"/>
      <c r="F891" s="77" t="s">
        <v>96</v>
      </c>
      <c r="G891" s="78"/>
      <c r="H891" s="78"/>
      <c r="I891" s="79"/>
      <c r="J891" s="77" t="s">
        <v>97</v>
      </c>
      <c r="K891" s="79"/>
      <c r="L891" s="27" t="s">
        <v>2697</v>
      </c>
      <c r="M891" s="27" t="s">
        <v>2698</v>
      </c>
      <c r="N891" s="80"/>
      <c r="O891" s="27" t="s">
        <v>100</v>
      </c>
      <c r="P891" s="27" t="s">
        <v>131</v>
      </c>
      <c r="Q891" s="27" t="s">
        <v>132</v>
      </c>
      <c r="R891" s="27" t="s">
        <v>329</v>
      </c>
      <c r="S891" s="27" t="s">
        <v>245</v>
      </c>
      <c r="T891" s="27" t="s">
        <v>2699</v>
      </c>
      <c r="U891" s="80"/>
    </row>
    <row r="892" spans="1:21" ht="13" thickBot="1">
      <c r="A892" s="27" t="s">
        <v>69</v>
      </c>
      <c r="B892" s="27" t="str">
        <f>IF(ISNA(VLOOKUP(Table3[[#This Row],[NPC]],#REF!,1,FALSE)),"No","Yes")</f>
        <v>Yes</v>
      </c>
      <c r="C892" s="27" t="str">
        <f>IF(ISNA(VLOOKUP(Table3[[#This Row],[NPC]],'PROC517 Delist NPCs'!B:B,1,FALSE)),"No","Yes")</f>
        <v>No</v>
      </c>
      <c r="D8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2" s="27"/>
      <c r="F892" s="77" t="s">
        <v>96</v>
      </c>
      <c r="G892" s="78"/>
      <c r="H892" s="78"/>
      <c r="I892" s="79"/>
      <c r="J892" s="77" t="s">
        <v>97</v>
      </c>
      <c r="K892" s="79"/>
      <c r="L892" s="27" t="s">
        <v>2700</v>
      </c>
      <c r="M892" s="27" t="s">
        <v>2701</v>
      </c>
      <c r="N892" s="80"/>
      <c r="O892" s="27" t="s">
        <v>100</v>
      </c>
      <c r="P892" s="27" t="s">
        <v>131</v>
      </c>
      <c r="Q892" s="27" t="s">
        <v>132</v>
      </c>
      <c r="R892" s="27" t="s">
        <v>2702</v>
      </c>
      <c r="S892" s="27" t="s">
        <v>301</v>
      </c>
      <c r="T892" s="27" t="s">
        <v>326</v>
      </c>
      <c r="U892" s="80"/>
    </row>
    <row r="893" spans="1:21" ht="13" thickBot="1">
      <c r="A893" s="27" t="s">
        <v>69</v>
      </c>
      <c r="B893" s="27" t="str">
        <f>IF(ISNA(VLOOKUP(Table3[[#This Row],[NPC]],#REF!,1,FALSE)),"No","Yes")</f>
        <v>Yes</v>
      </c>
      <c r="C893" s="27" t="str">
        <f>IF(ISNA(VLOOKUP(Table3[[#This Row],[NPC]],'PROC517 Delist NPCs'!B:B,1,FALSE)),"No","Yes")</f>
        <v>No</v>
      </c>
      <c r="D8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3" s="27"/>
      <c r="F893" s="77" t="s">
        <v>96</v>
      </c>
      <c r="G893" s="78"/>
      <c r="H893" s="78"/>
      <c r="I893" s="79"/>
      <c r="J893" s="77" t="s">
        <v>97</v>
      </c>
      <c r="K893" s="79"/>
      <c r="L893" s="27" t="s">
        <v>2703</v>
      </c>
      <c r="M893" s="27" t="s">
        <v>2704</v>
      </c>
      <c r="N893" s="80"/>
      <c r="O893" s="27" t="s">
        <v>100</v>
      </c>
      <c r="P893" s="27" t="s">
        <v>131</v>
      </c>
      <c r="Q893" s="27" t="s">
        <v>132</v>
      </c>
      <c r="R893" s="27" t="s">
        <v>329</v>
      </c>
      <c r="S893" s="27" t="s">
        <v>312</v>
      </c>
      <c r="T893" s="27" t="s">
        <v>2705</v>
      </c>
      <c r="U893" s="80"/>
    </row>
    <row r="894" spans="1:21" ht="13" thickBot="1">
      <c r="A894" s="27" t="s">
        <v>69</v>
      </c>
      <c r="B894" s="27" t="str">
        <f>IF(ISNA(VLOOKUP(Table3[[#This Row],[NPC]],#REF!,1,FALSE)),"No","Yes")</f>
        <v>Yes</v>
      </c>
      <c r="C894" s="27" t="str">
        <f>IF(ISNA(VLOOKUP(Table3[[#This Row],[NPC]],'PROC517 Delist NPCs'!B:B,1,FALSE)),"No","Yes")</f>
        <v>No</v>
      </c>
      <c r="D8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4" s="27"/>
      <c r="F894" s="77" t="s">
        <v>96</v>
      </c>
      <c r="G894" s="78"/>
      <c r="H894" s="78"/>
      <c r="I894" s="79"/>
      <c r="J894" s="77" t="s">
        <v>97</v>
      </c>
      <c r="K894" s="79"/>
      <c r="L894" s="27" t="s">
        <v>2706</v>
      </c>
      <c r="M894" s="27" t="s">
        <v>2707</v>
      </c>
      <c r="N894" s="80"/>
      <c r="O894" s="27" t="s">
        <v>100</v>
      </c>
      <c r="P894" s="27" t="s">
        <v>131</v>
      </c>
      <c r="Q894" s="27" t="s">
        <v>132</v>
      </c>
      <c r="R894" s="27" t="s">
        <v>329</v>
      </c>
      <c r="S894" s="27" t="s">
        <v>312</v>
      </c>
      <c r="T894" s="27" t="s">
        <v>2705</v>
      </c>
      <c r="U894" s="80"/>
    </row>
    <row r="895" spans="1:21" ht="13" thickBot="1">
      <c r="A895" s="27" t="s">
        <v>69</v>
      </c>
      <c r="B895" s="27" t="str">
        <f>IF(ISNA(VLOOKUP(Table3[[#This Row],[NPC]],#REF!,1,FALSE)),"No","Yes")</f>
        <v>Yes</v>
      </c>
      <c r="C895" s="27" t="str">
        <f>IF(ISNA(VLOOKUP(Table3[[#This Row],[NPC]],'PROC517 Delist NPCs'!B:B,1,FALSE)),"No","Yes")</f>
        <v>No</v>
      </c>
      <c r="D8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5" s="27"/>
      <c r="F895" s="77" t="s">
        <v>96</v>
      </c>
      <c r="G895" s="78"/>
      <c r="H895" s="78"/>
      <c r="I895" s="79"/>
      <c r="J895" s="77" t="s">
        <v>97</v>
      </c>
      <c r="K895" s="79"/>
      <c r="L895" s="27" t="s">
        <v>2708</v>
      </c>
      <c r="M895" s="27" t="s">
        <v>2709</v>
      </c>
      <c r="N895" s="80"/>
      <c r="O895" s="27" t="s">
        <v>100</v>
      </c>
      <c r="P895" s="27" t="s">
        <v>131</v>
      </c>
      <c r="Q895" s="27" t="s">
        <v>132</v>
      </c>
      <c r="R895" s="27" t="s">
        <v>329</v>
      </c>
      <c r="S895" s="27" t="s">
        <v>312</v>
      </c>
      <c r="T895" s="27" t="s">
        <v>2710</v>
      </c>
      <c r="U895" s="80"/>
    </row>
    <row r="896" spans="1:21" ht="13" thickBot="1">
      <c r="A896" s="27" t="s">
        <v>69</v>
      </c>
      <c r="B896" s="27" t="str">
        <f>IF(ISNA(VLOOKUP(Table3[[#This Row],[NPC]],#REF!,1,FALSE)),"No","Yes")</f>
        <v>Yes</v>
      </c>
      <c r="C896" s="27" t="str">
        <f>IF(ISNA(VLOOKUP(Table3[[#This Row],[NPC]],'PROC517 Delist NPCs'!B:B,1,FALSE)),"No","Yes")</f>
        <v>No</v>
      </c>
      <c r="D8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6" s="27"/>
      <c r="F896" s="77" t="s">
        <v>96</v>
      </c>
      <c r="G896" s="78"/>
      <c r="H896" s="78"/>
      <c r="I896" s="79"/>
      <c r="J896" s="77" t="s">
        <v>97</v>
      </c>
      <c r="K896" s="79"/>
      <c r="L896" s="27" t="s">
        <v>2711</v>
      </c>
      <c r="M896" s="27" t="s">
        <v>2712</v>
      </c>
      <c r="N896" s="80"/>
      <c r="O896" s="27" t="s">
        <v>100</v>
      </c>
      <c r="P896" s="27" t="s">
        <v>131</v>
      </c>
      <c r="Q896" s="27" t="s">
        <v>132</v>
      </c>
      <c r="R896" s="27" t="s">
        <v>329</v>
      </c>
      <c r="S896" s="27" t="s">
        <v>312</v>
      </c>
      <c r="T896" s="27" t="s">
        <v>2710</v>
      </c>
      <c r="U896" s="80"/>
    </row>
    <row r="897" spans="1:21" ht="13" thickBot="1">
      <c r="A897" s="27" t="s">
        <v>69</v>
      </c>
      <c r="B897" s="27" t="str">
        <f>IF(ISNA(VLOOKUP(Table3[[#This Row],[NPC]],#REF!,1,FALSE)),"No","Yes")</f>
        <v>Yes</v>
      </c>
      <c r="C897" s="27" t="str">
        <f>IF(ISNA(VLOOKUP(Table3[[#This Row],[NPC]],'PROC517 Delist NPCs'!B:B,1,FALSE)),"No","Yes")</f>
        <v>No</v>
      </c>
      <c r="D8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7" s="27"/>
      <c r="F897" s="77" t="s">
        <v>96</v>
      </c>
      <c r="G897" s="78"/>
      <c r="H897" s="78"/>
      <c r="I897" s="79"/>
      <c r="J897" s="77" t="s">
        <v>97</v>
      </c>
      <c r="K897" s="79"/>
      <c r="L897" s="27" t="s">
        <v>2713</v>
      </c>
      <c r="M897" s="27" t="s">
        <v>2714</v>
      </c>
      <c r="N897" s="80"/>
      <c r="O897" s="27" t="s">
        <v>100</v>
      </c>
      <c r="P897" s="27" t="s">
        <v>125</v>
      </c>
      <c r="Q897" s="27" t="s">
        <v>132</v>
      </c>
      <c r="R897" s="27" t="s">
        <v>126</v>
      </c>
      <c r="S897" s="27" t="s">
        <v>127</v>
      </c>
      <c r="T897" s="27" t="s">
        <v>2715</v>
      </c>
      <c r="U897" s="80"/>
    </row>
    <row r="898" spans="1:21" ht="13" thickBot="1">
      <c r="A898" s="27" t="s">
        <v>69</v>
      </c>
      <c r="B898" s="27" t="str">
        <f>IF(ISNA(VLOOKUP(Table3[[#This Row],[NPC]],#REF!,1,FALSE)),"No","Yes")</f>
        <v>Yes</v>
      </c>
      <c r="C898" s="27" t="str">
        <f>IF(ISNA(VLOOKUP(Table3[[#This Row],[NPC]],'PROC517 Delist NPCs'!B:B,1,FALSE)),"No","Yes")</f>
        <v>No</v>
      </c>
      <c r="D8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8" s="27"/>
      <c r="F898" s="77" t="s">
        <v>96</v>
      </c>
      <c r="G898" s="78"/>
      <c r="H898" s="78"/>
      <c r="I898" s="79"/>
      <c r="J898" s="77" t="s">
        <v>97</v>
      </c>
      <c r="K898" s="79"/>
      <c r="L898" s="27" t="s">
        <v>2716</v>
      </c>
      <c r="M898" s="27" t="s">
        <v>2717</v>
      </c>
      <c r="N898" s="80"/>
      <c r="O898" s="27" t="s">
        <v>100</v>
      </c>
      <c r="P898" s="27" t="s">
        <v>125</v>
      </c>
      <c r="Q898" s="27" t="s">
        <v>132</v>
      </c>
      <c r="R898" s="27" t="s">
        <v>126</v>
      </c>
      <c r="S898" s="27" t="s">
        <v>134</v>
      </c>
      <c r="T898" s="27" t="s">
        <v>2718</v>
      </c>
      <c r="U898" s="80"/>
    </row>
    <row r="899" spans="1:21" ht="13" thickBot="1">
      <c r="A899" s="27" t="s">
        <v>69</v>
      </c>
      <c r="B899" s="27" t="str">
        <f>IF(ISNA(VLOOKUP(Table3[[#This Row],[NPC]],#REF!,1,FALSE)),"No","Yes")</f>
        <v>Yes</v>
      </c>
      <c r="C899" s="27" t="str">
        <f>IF(ISNA(VLOOKUP(Table3[[#This Row],[NPC]],'PROC517 Delist NPCs'!B:B,1,FALSE)),"No","Yes")</f>
        <v>No</v>
      </c>
      <c r="D8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899" s="27"/>
      <c r="F899" s="77" t="s">
        <v>96</v>
      </c>
      <c r="G899" s="78"/>
      <c r="H899" s="78"/>
      <c r="I899" s="79"/>
      <c r="J899" s="77" t="s">
        <v>97</v>
      </c>
      <c r="K899" s="79"/>
      <c r="L899" s="27" t="s">
        <v>2719</v>
      </c>
      <c r="M899" s="27" t="s">
        <v>2720</v>
      </c>
      <c r="N899" s="80"/>
      <c r="O899" s="27" t="s">
        <v>100</v>
      </c>
      <c r="P899" s="27" t="s">
        <v>125</v>
      </c>
      <c r="Q899" s="27" t="s">
        <v>132</v>
      </c>
      <c r="R899" s="27" t="s">
        <v>126</v>
      </c>
      <c r="S899" s="27" t="s">
        <v>134</v>
      </c>
      <c r="T899" s="27" t="s">
        <v>2721</v>
      </c>
      <c r="U899" s="80"/>
    </row>
    <row r="900" spans="1:21" ht="13" hidden="1" thickBot="1">
      <c r="A900" s="27" t="s">
        <v>68</v>
      </c>
      <c r="B900" s="27" t="str">
        <f>IF(ISNA(VLOOKUP(Table3[[#This Row],[NPC]],#REF!,1,FALSE)),"No","Yes")</f>
        <v>Yes</v>
      </c>
      <c r="C900" s="27" t="str">
        <f>IF(ISNA(VLOOKUP(Table3[[#This Row],[NPC]],'PROC517 Delist NPCs'!B:B,1,FALSE)),"No","Yes")</f>
        <v>No</v>
      </c>
      <c r="D9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0" s="27"/>
      <c r="F900" s="77" t="s">
        <v>96</v>
      </c>
      <c r="G900" s="78"/>
      <c r="H900" s="78"/>
      <c r="I900" s="79"/>
      <c r="J900" s="77" t="s">
        <v>97</v>
      </c>
      <c r="K900" s="79"/>
      <c r="L900" s="27" t="s">
        <v>2722</v>
      </c>
      <c r="M900" s="27" t="s">
        <v>2723</v>
      </c>
      <c r="N900" s="80"/>
      <c r="O900" s="27" t="s">
        <v>100</v>
      </c>
      <c r="P900" s="27" t="s">
        <v>125</v>
      </c>
      <c r="Q900" s="27" t="s">
        <v>132</v>
      </c>
      <c r="R900" s="27" t="s">
        <v>126</v>
      </c>
      <c r="S900" s="27" t="s">
        <v>149</v>
      </c>
      <c r="T900" s="27" t="s">
        <v>2724</v>
      </c>
      <c r="U900" s="80"/>
    </row>
    <row r="901" spans="1:21" ht="13" thickBot="1">
      <c r="A901" s="27" t="s">
        <v>69</v>
      </c>
      <c r="B901" s="27" t="str">
        <f>IF(ISNA(VLOOKUP(Table3[[#This Row],[NPC]],#REF!,1,FALSE)),"No","Yes")</f>
        <v>Yes</v>
      </c>
      <c r="C901" s="27" t="str">
        <f>IF(ISNA(VLOOKUP(Table3[[#This Row],[NPC]],'PROC517 Delist NPCs'!B:B,1,FALSE)),"No","Yes")</f>
        <v>No</v>
      </c>
      <c r="D9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1" s="27"/>
      <c r="F901" s="77" t="s">
        <v>96</v>
      </c>
      <c r="G901" s="78"/>
      <c r="H901" s="78"/>
      <c r="I901" s="79"/>
      <c r="J901" s="77" t="s">
        <v>97</v>
      </c>
      <c r="K901" s="79"/>
      <c r="L901" s="27" t="s">
        <v>2725</v>
      </c>
      <c r="M901" s="27" t="s">
        <v>2726</v>
      </c>
      <c r="N901" s="80"/>
      <c r="O901" s="27" t="s">
        <v>100</v>
      </c>
      <c r="P901" s="27" t="s">
        <v>125</v>
      </c>
      <c r="Q901" s="27" t="s">
        <v>132</v>
      </c>
      <c r="R901" s="27" t="s">
        <v>126</v>
      </c>
      <c r="S901" s="27" t="s">
        <v>134</v>
      </c>
      <c r="T901" s="27" t="s">
        <v>2727</v>
      </c>
      <c r="U901" s="80"/>
    </row>
    <row r="902" spans="1:21" ht="13" thickBot="1">
      <c r="A902" s="27" t="s">
        <v>69</v>
      </c>
      <c r="B902" s="27" t="str">
        <f>IF(ISNA(VLOOKUP(Table3[[#This Row],[NPC]],#REF!,1,FALSE)),"No","Yes")</f>
        <v>Yes</v>
      </c>
      <c r="C902" s="27" t="str">
        <f>IF(ISNA(VLOOKUP(Table3[[#This Row],[NPC]],'PROC517 Delist NPCs'!B:B,1,FALSE)),"No","Yes")</f>
        <v>No</v>
      </c>
      <c r="D9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2" s="27"/>
      <c r="F902" s="77" t="s">
        <v>96</v>
      </c>
      <c r="G902" s="78"/>
      <c r="H902" s="78"/>
      <c r="I902" s="79"/>
      <c r="J902" s="77" t="s">
        <v>97</v>
      </c>
      <c r="K902" s="79"/>
      <c r="L902" s="27" t="s">
        <v>2728</v>
      </c>
      <c r="M902" s="27" t="s">
        <v>2729</v>
      </c>
      <c r="N902" s="80"/>
      <c r="O902" s="27" t="s">
        <v>100</v>
      </c>
      <c r="P902" s="27" t="s">
        <v>125</v>
      </c>
      <c r="Q902" s="27" t="s">
        <v>132</v>
      </c>
      <c r="R902" s="27" t="s">
        <v>126</v>
      </c>
      <c r="S902" s="27" t="s">
        <v>149</v>
      </c>
      <c r="T902" s="27" t="s">
        <v>2730</v>
      </c>
      <c r="U902" s="80"/>
    </row>
    <row r="903" spans="1:21" ht="13" hidden="1" thickBot="1">
      <c r="A903" s="27" t="s">
        <v>68</v>
      </c>
      <c r="B903" s="27" t="str">
        <f>IF(ISNA(VLOOKUP(Table3[[#This Row],[NPC]],#REF!,1,FALSE)),"No","Yes")</f>
        <v>Yes</v>
      </c>
      <c r="C903" s="27" t="str">
        <f>IF(ISNA(VLOOKUP(Table3[[#This Row],[NPC]],'PROC517 Delist NPCs'!B:B,1,FALSE)),"No","Yes")</f>
        <v>No</v>
      </c>
      <c r="D9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3" s="27"/>
      <c r="F903" s="77" t="s">
        <v>96</v>
      </c>
      <c r="G903" s="78"/>
      <c r="H903" s="78"/>
      <c r="I903" s="79"/>
      <c r="J903" s="77" t="s">
        <v>97</v>
      </c>
      <c r="K903" s="79"/>
      <c r="L903" s="27" t="s">
        <v>2731</v>
      </c>
      <c r="M903" s="27" t="s">
        <v>2732</v>
      </c>
      <c r="N903" s="80"/>
      <c r="O903" s="27" t="s">
        <v>100</v>
      </c>
      <c r="P903" s="27" t="s">
        <v>1213</v>
      </c>
      <c r="Q903" s="27" t="s">
        <v>132</v>
      </c>
      <c r="R903" s="27" t="s">
        <v>1214</v>
      </c>
      <c r="S903" s="27" t="s">
        <v>149</v>
      </c>
      <c r="T903" s="27" t="s">
        <v>2733</v>
      </c>
      <c r="U903" s="80"/>
    </row>
    <row r="904" spans="1:21" ht="13" thickBot="1">
      <c r="A904" s="27" t="s">
        <v>69</v>
      </c>
      <c r="B904" s="27" t="str">
        <f>IF(ISNA(VLOOKUP(Table3[[#This Row],[NPC]],#REF!,1,FALSE)),"No","Yes")</f>
        <v>Yes</v>
      </c>
      <c r="C904" s="27" t="str">
        <f>IF(ISNA(VLOOKUP(Table3[[#This Row],[NPC]],'PROC517 Delist NPCs'!B:B,1,FALSE)),"No","Yes")</f>
        <v>No</v>
      </c>
      <c r="D9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4" s="27"/>
      <c r="F904" s="77" t="s">
        <v>96</v>
      </c>
      <c r="G904" s="78"/>
      <c r="H904" s="78"/>
      <c r="I904" s="79"/>
      <c r="J904" s="77" t="s">
        <v>97</v>
      </c>
      <c r="K904" s="79"/>
      <c r="L904" s="27" t="s">
        <v>2734</v>
      </c>
      <c r="M904" s="27" t="s">
        <v>2735</v>
      </c>
      <c r="N904" s="80"/>
      <c r="O904" s="27" t="s">
        <v>100</v>
      </c>
      <c r="P904" s="27" t="s">
        <v>1213</v>
      </c>
      <c r="Q904" s="27" t="s">
        <v>132</v>
      </c>
      <c r="R904" s="27" t="s">
        <v>1214</v>
      </c>
      <c r="S904" s="27" t="s">
        <v>149</v>
      </c>
      <c r="T904" s="27" t="s">
        <v>2736</v>
      </c>
      <c r="U904" s="80"/>
    </row>
    <row r="905" spans="1:21" ht="13" thickBot="1">
      <c r="A905" s="27" t="s">
        <v>69</v>
      </c>
      <c r="B905" s="27" t="str">
        <f>IF(ISNA(VLOOKUP(Table3[[#This Row],[NPC]],#REF!,1,FALSE)),"No","Yes")</f>
        <v>Yes</v>
      </c>
      <c r="C905" s="27" t="str">
        <f>IF(ISNA(VLOOKUP(Table3[[#This Row],[NPC]],'PROC517 Delist NPCs'!B:B,1,FALSE)),"No","Yes")</f>
        <v>No</v>
      </c>
      <c r="D9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5" s="27"/>
      <c r="F905" s="77" t="s">
        <v>96</v>
      </c>
      <c r="G905" s="78"/>
      <c r="H905" s="78"/>
      <c r="I905" s="79"/>
      <c r="J905" s="77" t="s">
        <v>97</v>
      </c>
      <c r="K905" s="79"/>
      <c r="L905" s="27" t="s">
        <v>2737</v>
      </c>
      <c r="M905" s="27" t="s">
        <v>2738</v>
      </c>
      <c r="N905" s="80"/>
      <c r="O905" s="27" t="s">
        <v>100</v>
      </c>
      <c r="P905" s="27" t="s">
        <v>1213</v>
      </c>
      <c r="Q905" s="27" t="s">
        <v>132</v>
      </c>
      <c r="R905" s="27" t="s">
        <v>1214</v>
      </c>
      <c r="S905" s="27" t="s">
        <v>149</v>
      </c>
      <c r="T905" s="27" t="s">
        <v>2739</v>
      </c>
      <c r="U905" s="80"/>
    </row>
    <row r="906" spans="1:21" ht="13" hidden="1" thickBot="1">
      <c r="A906" s="27" t="s">
        <v>68</v>
      </c>
      <c r="B906" s="27" t="str">
        <f>IF(ISNA(VLOOKUP(Table3[[#This Row],[NPC]],#REF!,1,FALSE)),"No","Yes")</f>
        <v>Yes</v>
      </c>
      <c r="C906" s="27" t="str">
        <f>IF(ISNA(VLOOKUP(Table3[[#This Row],[NPC]],'PROC517 Delist NPCs'!B:B,1,FALSE)),"No","Yes")</f>
        <v>No</v>
      </c>
      <c r="D9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6" s="27"/>
      <c r="F906" s="77" t="s">
        <v>96</v>
      </c>
      <c r="G906" s="78"/>
      <c r="H906" s="78"/>
      <c r="I906" s="79"/>
      <c r="J906" s="77" t="s">
        <v>97</v>
      </c>
      <c r="K906" s="79"/>
      <c r="L906" s="27" t="s">
        <v>2740</v>
      </c>
      <c r="M906" s="27" t="s">
        <v>2741</v>
      </c>
      <c r="N906" s="80"/>
      <c r="O906" s="27" t="s">
        <v>100</v>
      </c>
      <c r="P906" s="27" t="s">
        <v>1213</v>
      </c>
      <c r="Q906" s="27" t="s">
        <v>132</v>
      </c>
      <c r="R906" s="27" t="s">
        <v>1214</v>
      </c>
      <c r="S906" s="27" t="s">
        <v>149</v>
      </c>
      <c r="T906" s="27" t="s">
        <v>2742</v>
      </c>
      <c r="U906" s="80"/>
    </row>
    <row r="907" spans="1:21" ht="13" thickBot="1">
      <c r="A907" s="27" t="s">
        <v>69</v>
      </c>
      <c r="B907" s="27" t="str">
        <f>IF(ISNA(VLOOKUP(Table3[[#This Row],[NPC]],#REF!,1,FALSE)),"No","Yes")</f>
        <v>Yes</v>
      </c>
      <c r="C907" s="27" t="str">
        <f>IF(ISNA(VLOOKUP(Table3[[#This Row],[NPC]],'PROC517 Delist NPCs'!B:B,1,FALSE)),"No","Yes")</f>
        <v>No</v>
      </c>
      <c r="D9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7" s="27"/>
      <c r="F907" s="77" t="s">
        <v>96</v>
      </c>
      <c r="G907" s="78"/>
      <c r="H907" s="78"/>
      <c r="I907" s="79"/>
      <c r="J907" s="77" t="s">
        <v>97</v>
      </c>
      <c r="K907" s="79"/>
      <c r="L907" s="27" t="s">
        <v>2743</v>
      </c>
      <c r="M907" s="27" t="s">
        <v>2744</v>
      </c>
      <c r="N907" s="80"/>
      <c r="O907" s="27" t="s">
        <v>100</v>
      </c>
      <c r="P907" s="27" t="s">
        <v>1213</v>
      </c>
      <c r="Q907" s="27" t="s">
        <v>132</v>
      </c>
      <c r="R907" s="27" t="s">
        <v>1214</v>
      </c>
      <c r="S907" s="27" t="s">
        <v>149</v>
      </c>
      <c r="T907" s="27" t="s">
        <v>2745</v>
      </c>
      <c r="U907" s="80"/>
    </row>
    <row r="908" spans="1:21" ht="13" hidden="1" thickBot="1">
      <c r="A908" s="27" t="s">
        <v>68</v>
      </c>
      <c r="B908" s="27" t="str">
        <f>IF(ISNA(VLOOKUP(Table3[[#This Row],[NPC]],#REF!,1,FALSE)),"No","Yes")</f>
        <v>Yes</v>
      </c>
      <c r="C908" s="27" t="str">
        <f>IF(ISNA(VLOOKUP(Table3[[#This Row],[NPC]],'PROC517 Delist NPCs'!B:B,1,FALSE)),"No","Yes")</f>
        <v>No</v>
      </c>
      <c r="D9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8" s="27"/>
      <c r="F908" s="77" t="s">
        <v>96</v>
      </c>
      <c r="G908" s="78"/>
      <c r="H908" s="78"/>
      <c r="I908" s="79"/>
      <c r="J908" s="77" t="s">
        <v>97</v>
      </c>
      <c r="K908" s="79"/>
      <c r="L908" s="27" t="s">
        <v>2746</v>
      </c>
      <c r="M908" s="27" t="s">
        <v>2747</v>
      </c>
      <c r="N908" s="80"/>
      <c r="O908" s="27" t="s">
        <v>100</v>
      </c>
      <c r="P908" s="27" t="s">
        <v>1213</v>
      </c>
      <c r="Q908" s="27" t="s">
        <v>132</v>
      </c>
      <c r="R908" s="27" t="s">
        <v>1214</v>
      </c>
      <c r="S908" s="27" t="s">
        <v>149</v>
      </c>
      <c r="T908" s="27" t="s">
        <v>2748</v>
      </c>
      <c r="U908" s="80"/>
    </row>
    <row r="909" spans="1:21" ht="13" thickBot="1">
      <c r="A909" s="27" t="s">
        <v>69</v>
      </c>
      <c r="B909" s="27" t="str">
        <f>IF(ISNA(VLOOKUP(Table3[[#This Row],[NPC]],#REF!,1,FALSE)),"No","Yes")</f>
        <v>Yes</v>
      </c>
      <c r="C909" s="27" t="str">
        <f>IF(ISNA(VLOOKUP(Table3[[#This Row],[NPC]],'PROC517 Delist NPCs'!B:B,1,FALSE)),"No","Yes")</f>
        <v>No</v>
      </c>
      <c r="D9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09" s="27"/>
      <c r="F909" s="77" t="s">
        <v>96</v>
      </c>
      <c r="G909" s="78"/>
      <c r="H909" s="78"/>
      <c r="I909" s="79"/>
      <c r="J909" s="77" t="s">
        <v>97</v>
      </c>
      <c r="K909" s="79"/>
      <c r="L909" s="27" t="s">
        <v>2749</v>
      </c>
      <c r="M909" s="27" t="s">
        <v>2750</v>
      </c>
      <c r="N909" s="80"/>
      <c r="O909" s="27" t="s">
        <v>100</v>
      </c>
      <c r="P909" s="27" t="s">
        <v>1996</v>
      </c>
      <c r="Q909" s="27" t="s">
        <v>132</v>
      </c>
      <c r="R909" s="27" t="s">
        <v>2031</v>
      </c>
      <c r="S909" s="27" t="s">
        <v>245</v>
      </c>
      <c r="T909" s="27" t="s">
        <v>2751</v>
      </c>
      <c r="U909" s="80"/>
    </row>
    <row r="910" spans="1:21" ht="13" thickBot="1">
      <c r="A910" s="27" t="s">
        <v>69</v>
      </c>
      <c r="B910" s="27" t="str">
        <f>IF(ISNA(VLOOKUP(Table3[[#This Row],[NPC]],#REF!,1,FALSE)),"No","Yes")</f>
        <v>Yes</v>
      </c>
      <c r="C910" s="27" t="str">
        <f>IF(ISNA(VLOOKUP(Table3[[#This Row],[NPC]],'PROC517 Delist NPCs'!B:B,1,FALSE)),"No","Yes")</f>
        <v>No</v>
      </c>
      <c r="D9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0" s="27"/>
      <c r="F910" s="77" t="s">
        <v>96</v>
      </c>
      <c r="G910" s="78"/>
      <c r="H910" s="78"/>
      <c r="I910" s="79"/>
      <c r="J910" s="77" t="s">
        <v>97</v>
      </c>
      <c r="K910" s="79"/>
      <c r="L910" s="27" t="s">
        <v>2752</v>
      </c>
      <c r="M910" s="27" t="s">
        <v>2753</v>
      </c>
      <c r="N910" s="80"/>
      <c r="O910" s="27" t="s">
        <v>100</v>
      </c>
      <c r="P910" s="27" t="s">
        <v>815</v>
      </c>
      <c r="Q910" s="27" t="s">
        <v>132</v>
      </c>
      <c r="R910" s="27" t="s">
        <v>816</v>
      </c>
      <c r="S910" s="27" t="s">
        <v>245</v>
      </c>
      <c r="T910" s="27" t="s">
        <v>2447</v>
      </c>
      <c r="U910" s="80"/>
    </row>
    <row r="911" spans="1:21" ht="13" hidden="1" thickBot="1">
      <c r="A911" s="27" t="s">
        <v>68</v>
      </c>
      <c r="B911" s="27" t="str">
        <f>IF(ISNA(VLOOKUP(Table3[[#This Row],[NPC]],#REF!,1,FALSE)),"No","Yes")</f>
        <v>Yes</v>
      </c>
      <c r="C911" s="27" t="str">
        <f>IF(ISNA(VLOOKUP(Table3[[#This Row],[NPC]],'PROC517 Delist NPCs'!B:B,1,FALSE)),"No","Yes")</f>
        <v>No</v>
      </c>
      <c r="D9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1" s="27"/>
      <c r="F911" s="77" t="s">
        <v>96</v>
      </c>
      <c r="G911" s="78"/>
      <c r="H911" s="78"/>
      <c r="I911" s="79"/>
      <c r="J911" s="77" t="s">
        <v>97</v>
      </c>
      <c r="K911" s="79"/>
      <c r="L911" s="27" t="s">
        <v>2754</v>
      </c>
      <c r="M911" s="27" t="s">
        <v>2755</v>
      </c>
      <c r="N911" s="80"/>
      <c r="O911" s="27" t="s">
        <v>100</v>
      </c>
      <c r="P911" s="27" t="s">
        <v>131</v>
      </c>
      <c r="Q911" s="27" t="s">
        <v>132</v>
      </c>
      <c r="R911" s="27" t="s">
        <v>413</v>
      </c>
      <c r="S911" s="27" t="s">
        <v>390</v>
      </c>
      <c r="T911" s="27" t="s">
        <v>2756</v>
      </c>
      <c r="U911" s="80"/>
    </row>
    <row r="912" spans="1:21" ht="13" hidden="1" thickBot="1">
      <c r="A912" s="27" t="s">
        <v>68</v>
      </c>
      <c r="B912" s="27" t="str">
        <f>IF(ISNA(VLOOKUP(Table3[[#This Row],[NPC]],#REF!,1,FALSE)),"No","Yes")</f>
        <v>Yes</v>
      </c>
      <c r="C912" s="27" t="str">
        <f>IF(ISNA(VLOOKUP(Table3[[#This Row],[NPC]],'PROC517 Delist NPCs'!B:B,1,FALSE)),"No","Yes")</f>
        <v>No</v>
      </c>
      <c r="D9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2" s="27"/>
      <c r="F912" s="77" t="s">
        <v>96</v>
      </c>
      <c r="G912" s="78"/>
      <c r="H912" s="78"/>
      <c r="I912" s="79"/>
      <c r="J912" s="77" t="s">
        <v>97</v>
      </c>
      <c r="K912" s="79"/>
      <c r="L912" s="27" t="s">
        <v>2757</v>
      </c>
      <c r="M912" s="27" t="s">
        <v>2034</v>
      </c>
      <c r="N912" s="80"/>
      <c r="O912" s="27" t="s">
        <v>100</v>
      </c>
      <c r="P912" s="27" t="s">
        <v>131</v>
      </c>
      <c r="Q912" s="27" t="s">
        <v>132</v>
      </c>
      <c r="R912" s="27" t="s">
        <v>413</v>
      </c>
      <c r="S912" s="27" t="s">
        <v>390</v>
      </c>
      <c r="T912" s="27" t="s">
        <v>2035</v>
      </c>
      <c r="U912" s="80"/>
    </row>
    <row r="913" spans="1:21" ht="13" thickBot="1">
      <c r="A913" s="27" t="s">
        <v>69</v>
      </c>
      <c r="B913" s="27" t="str">
        <f>IF(ISNA(VLOOKUP(Table3[[#This Row],[NPC]],#REF!,1,FALSE)),"No","Yes")</f>
        <v>Yes</v>
      </c>
      <c r="C913" s="27" t="str">
        <f>IF(ISNA(VLOOKUP(Table3[[#This Row],[NPC]],'PROC517 Delist NPCs'!B:B,1,FALSE)),"No","Yes")</f>
        <v>No</v>
      </c>
      <c r="D9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3" s="27"/>
      <c r="F913" s="77" t="s">
        <v>96</v>
      </c>
      <c r="G913" s="78"/>
      <c r="H913" s="78"/>
      <c r="I913" s="79"/>
      <c r="J913" s="77" t="s">
        <v>97</v>
      </c>
      <c r="K913" s="79"/>
      <c r="L913" s="27" t="s">
        <v>2758</v>
      </c>
      <c r="M913" s="27" t="s">
        <v>2759</v>
      </c>
      <c r="N913" s="80"/>
      <c r="O913" s="27" t="s">
        <v>100</v>
      </c>
      <c r="P913" s="27" t="s">
        <v>953</v>
      </c>
      <c r="Q913" s="27" t="s">
        <v>132</v>
      </c>
      <c r="R913" s="27" t="s">
        <v>2760</v>
      </c>
      <c r="S913" s="27" t="s">
        <v>574</v>
      </c>
      <c r="T913" s="27" t="s">
        <v>2761</v>
      </c>
      <c r="U913" s="80"/>
    </row>
    <row r="914" spans="1:21" ht="13" thickBot="1">
      <c r="A914" s="27" t="s">
        <v>69</v>
      </c>
      <c r="B914" s="27" t="str">
        <f>IF(ISNA(VLOOKUP(Table3[[#This Row],[NPC]],#REF!,1,FALSE)),"No","Yes")</f>
        <v>Yes</v>
      </c>
      <c r="C914" s="27" t="str">
        <f>IF(ISNA(VLOOKUP(Table3[[#This Row],[NPC]],'PROC517 Delist NPCs'!B:B,1,FALSE)),"No","Yes")</f>
        <v>No</v>
      </c>
      <c r="D9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4" s="27"/>
      <c r="F914" s="77" t="s">
        <v>96</v>
      </c>
      <c r="G914" s="78"/>
      <c r="H914" s="78"/>
      <c r="I914" s="79"/>
      <c r="J914" s="77" t="s">
        <v>97</v>
      </c>
      <c r="K914" s="79"/>
      <c r="L914" s="27" t="s">
        <v>2762</v>
      </c>
      <c r="M914" s="27" t="s">
        <v>2763</v>
      </c>
      <c r="N914" s="80"/>
      <c r="O914" s="27" t="s">
        <v>100</v>
      </c>
      <c r="P914" s="27" t="s">
        <v>953</v>
      </c>
      <c r="Q914" s="27" t="s">
        <v>132</v>
      </c>
      <c r="R914" s="27" t="s">
        <v>2764</v>
      </c>
      <c r="S914" s="27" t="s">
        <v>574</v>
      </c>
      <c r="T914" s="27" t="s">
        <v>2765</v>
      </c>
      <c r="U914" s="80"/>
    </row>
    <row r="915" spans="1:21" ht="13" thickBot="1">
      <c r="A915" s="27" t="s">
        <v>69</v>
      </c>
      <c r="B915" s="27" t="str">
        <f>IF(ISNA(VLOOKUP(Table3[[#This Row],[NPC]],#REF!,1,FALSE)),"No","Yes")</f>
        <v>Yes</v>
      </c>
      <c r="C915" s="27" t="str">
        <f>IF(ISNA(VLOOKUP(Table3[[#This Row],[NPC]],'PROC517 Delist NPCs'!B:B,1,FALSE)),"No","Yes")</f>
        <v>No</v>
      </c>
      <c r="D9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5" s="27"/>
      <c r="F915" s="77" t="s">
        <v>96</v>
      </c>
      <c r="G915" s="78"/>
      <c r="H915" s="78"/>
      <c r="I915" s="79"/>
      <c r="J915" s="77" t="s">
        <v>97</v>
      </c>
      <c r="K915" s="79"/>
      <c r="L915" s="27" t="s">
        <v>2766</v>
      </c>
      <c r="M915" s="27" t="s">
        <v>2767</v>
      </c>
      <c r="N915" s="80"/>
      <c r="O915" s="27" t="s">
        <v>100</v>
      </c>
      <c r="P915" s="27" t="s">
        <v>953</v>
      </c>
      <c r="Q915" s="27" t="s">
        <v>132</v>
      </c>
      <c r="R915" s="27" t="s">
        <v>2764</v>
      </c>
      <c r="S915" s="27" t="s">
        <v>574</v>
      </c>
      <c r="T915" s="27" t="s">
        <v>2768</v>
      </c>
      <c r="U915" s="80"/>
    </row>
    <row r="916" spans="1:21" ht="13" thickBot="1">
      <c r="A916" s="27" t="s">
        <v>69</v>
      </c>
      <c r="B916" s="27" t="str">
        <f>IF(ISNA(VLOOKUP(Table3[[#This Row],[NPC]],#REF!,1,FALSE)),"No","Yes")</f>
        <v>Yes</v>
      </c>
      <c r="C916" s="27" t="str">
        <f>IF(ISNA(VLOOKUP(Table3[[#This Row],[NPC]],'PROC517 Delist NPCs'!B:B,1,FALSE)),"No","Yes")</f>
        <v>No</v>
      </c>
      <c r="D9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6" s="27"/>
      <c r="F916" s="77" t="s">
        <v>96</v>
      </c>
      <c r="G916" s="78"/>
      <c r="H916" s="78"/>
      <c r="I916" s="79"/>
      <c r="J916" s="77" t="s">
        <v>97</v>
      </c>
      <c r="K916" s="79"/>
      <c r="L916" s="27" t="s">
        <v>2769</v>
      </c>
      <c r="M916" s="27" t="s">
        <v>2770</v>
      </c>
      <c r="N916" s="80"/>
      <c r="O916" s="27" t="s">
        <v>100</v>
      </c>
      <c r="P916" s="27" t="s">
        <v>953</v>
      </c>
      <c r="Q916" s="27" t="s">
        <v>132</v>
      </c>
      <c r="R916" s="27" t="s">
        <v>2760</v>
      </c>
      <c r="S916" s="27" t="s">
        <v>574</v>
      </c>
      <c r="T916" s="27" t="s">
        <v>2771</v>
      </c>
      <c r="U916" s="80"/>
    </row>
    <row r="917" spans="1:21" ht="13" thickBot="1">
      <c r="A917" s="27" t="s">
        <v>69</v>
      </c>
      <c r="B917" s="27" t="str">
        <f>IF(ISNA(VLOOKUP(Table3[[#This Row],[NPC]],#REF!,1,FALSE)),"No","Yes")</f>
        <v>Yes</v>
      </c>
      <c r="C917" s="27" t="str">
        <f>IF(ISNA(VLOOKUP(Table3[[#This Row],[NPC]],'PROC517 Delist NPCs'!B:B,1,FALSE)),"No","Yes")</f>
        <v>No</v>
      </c>
      <c r="D9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7" s="27"/>
      <c r="F917" s="77" t="s">
        <v>96</v>
      </c>
      <c r="G917" s="78"/>
      <c r="H917" s="78"/>
      <c r="I917" s="79"/>
      <c r="J917" s="77" t="s">
        <v>97</v>
      </c>
      <c r="K917" s="79"/>
      <c r="L917" s="27" t="s">
        <v>2772</v>
      </c>
      <c r="M917" s="27" t="s">
        <v>2773</v>
      </c>
      <c r="N917" s="80"/>
      <c r="O917" s="27" t="s">
        <v>100</v>
      </c>
      <c r="P917" s="27" t="s">
        <v>953</v>
      </c>
      <c r="Q917" s="27" t="s">
        <v>132</v>
      </c>
      <c r="R917" s="27" t="s">
        <v>2760</v>
      </c>
      <c r="S917" s="27" t="s">
        <v>574</v>
      </c>
      <c r="T917" s="27" t="s">
        <v>2774</v>
      </c>
      <c r="U917" s="80"/>
    </row>
    <row r="918" spans="1:21" ht="13" thickBot="1">
      <c r="A918" s="27" t="s">
        <v>69</v>
      </c>
      <c r="B918" s="27" t="str">
        <f>IF(ISNA(VLOOKUP(Table3[[#This Row],[NPC]],#REF!,1,FALSE)),"No","Yes")</f>
        <v>Yes</v>
      </c>
      <c r="C918" s="27" t="str">
        <f>IF(ISNA(VLOOKUP(Table3[[#This Row],[NPC]],'PROC517 Delist NPCs'!B:B,1,FALSE)),"No","Yes")</f>
        <v>No</v>
      </c>
      <c r="D9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8" s="27"/>
      <c r="F918" s="77" t="s">
        <v>96</v>
      </c>
      <c r="G918" s="78"/>
      <c r="H918" s="78"/>
      <c r="I918" s="79"/>
      <c r="J918" s="77" t="s">
        <v>97</v>
      </c>
      <c r="K918" s="79"/>
      <c r="L918" s="27" t="s">
        <v>2775</v>
      </c>
      <c r="M918" s="27" t="s">
        <v>2776</v>
      </c>
      <c r="N918" s="80"/>
      <c r="O918" s="27" t="s">
        <v>100</v>
      </c>
      <c r="P918" s="27" t="s">
        <v>1321</v>
      </c>
      <c r="Q918" s="27" t="s">
        <v>108</v>
      </c>
      <c r="R918" s="27" t="s">
        <v>2777</v>
      </c>
      <c r="S918" s="27" t="s">
        <v>397</v>
      </c>
      <c r="T918" s="27" t="s">
        <v>2778</v>
      </c>
      <c r="U918" s="80"/>
    </row>
    <row r="919" spans="1:21" ht="13" thickBot="1">
      <c r="A919" s="27" t="s">
        <v>69</v>
      </c>
      <c r="B919" s="27" t="str">
        <f>IF(ISNA(VLOOKUP(Table3[[#This Row],[NPC]],#REF!,1,FALSE)),"No","Yes")</f>
        <v>Yes</v>
      </c>
      <c r="C919" s="27" t="str">
        <f>IF(ISNA(VLOOKUP(Table3[[#This Row],[NPC]],'PROC517 Delist NPCs'!B:B,1,FALSE)),"No","Yes")</f>
        <v>No</v>
      </c>
      <c r="D9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19" s="27"/>
      <c r="F919" s="77" t="s">
        <v>96</v>
      </c>
      <c r="G919" s="78"/>
      <c r="H919" s="78"/>
      <c r="I919" s="79"/>
      <c r="J919" s="77" t="s">
        <v>97</v>
      </c>
      <c r="K919" s="79"/>
      <c r="L919" s="27" t="s">
        <v>2779</v>
      </c>
      <c r="M919" s="27" t="s">
        <v>2780</v>
      </c>
      <c r="N919" s="80"/>
      <c r="O919" s="27" t="s">
        <v>100</v>
      </c>
      <c r="P919" s="27" t="s">
        <v>1321</v>
      </c>
      <c r="Q919" s="27" t="s">
        <v>108</v>
      </c>
      <c r="R919" s="27" t="s">
        <v>2777</v>
      </c>
      <c r="S919" s="27" t="s">
        <v>397</v>
      </c>
      <c r="T919" s="27" t="s">
        <v>2781</v>
      </c>
      <c r="U919" s="80"/>
    </row>
    <row r="920" spans="1:21" ht="13" thickBot="1">
      <c r="A920" s="27" t="s">
        <v>69</v>
      </c>
      <c r="B920" s="27" t="str">
        <f>IF(ISNA(VLOOKUP(Table3[[#This Row],[NPC]],#REF!,1,FALSE)),"No","Yes")</f>
        <v>Yes</v>
      </c>
      <c r="C920" s="27" t="str">
        <f>IF(ISNA(VLOOKUP(Table3[[#This Row],[NPC]],'PROC517 Delist NPCs'!B:B,1,FALSE)),"No","Yes")</f>
        <v>No</v>
      </c>
      <c r="D9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0" s="27"/>
      <c r="F920" s="77" t="s">
        <v>96</v>
      </c>
      <c r="G920" s="78"/>
      <c r="H920" s="78"/>
      <c r="I920" s="79"/>
      <c r="J920" s="77" t="s">
        <v>97</v>
      </c>
      <c r="K920" s="79"/>
      <c r="L920" s="27" t="s">
        <v>2782</v>
      </c>
      <c r="M920" s="27" t="s">
        <v>2783</v>
      </c>
      <c r="N920" s="80"/>
      <c r="O920" s="27" t="s">
        <v>100</v>
      </c>
      <c r="P920" s="27" t="s">
        <v>1321</v>
      </c>
      <c r="Q920" s="27" t="s">
        <v>108</v>
      </c>
      <c r="R920" s="27" t="s">
        <v>2777</v>
      </c>
      <c r="S920" s="27" t="s">
        <v>397</v>
      </c>
      <c r="T920" s="27" t="s">
        <v>2784</v>
      </c>
      <c r="U920" s="80"/>
    </row>
    <row r="921" spans="1:21" ht="13" thickBot="1">
      <c r="A921" s="27" t="s">
        <v>69</v>
      </c>
      <c r="B921" s="27" t="str">
        <f>IF(ISNA(VLOOKUP(Table3[[#This Row],[NPC]],#REF!,1,FALSE)),"No","Yes")</f>
        <v>Yes</v>
      </c>
      <c r="C921" s="27" t="str">
        <f>IF(ISNA(VLOOKUP(Table3[[#This Row],[NPC]],'PROC517 Delist NPCs'!B:B,1,FALSE)),"No","Yes")</f>
        <v>No</v>
      </c>
      <c r="D9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1" s="27"/>
      <c r="F921" s="77" t="s">
        <v>96</v>
      </c>
      <c r="G921" s="78"/>
      <c r="H921" s="78"/>
      <c r="I921" s="79"/>
      <c r="J921" s="77" t="s">
        <v>97</v>
      </c>
      <c r="K921" s="79"/>
      <c r="L921" s="27" t="s">
        <v>2785</v>
      </c>
      <c r="M921" s="27" t="s">
        <v>2786</v>
      </c>
      <c r="N921" s="80"/>
      <c r="O921" s="27" t="s">
        <v>100</v>
      </c>
      <c r="P921" s="27" t="s">
        <v>1321</v>
      </c>
      <c r="Q921" s="27" t="s">
        <v>108</v>
      </c>
      <c r="R921" s="27" t="s">
        <v>2777</v>
      </c>
      <c r="S921" s="27" t="s">
        <v>397</v>
      </c>
      <c r="T921" s="27" t="s">
        <v>2787</v>
      </c>
      <c r="U921" s="80"/>
    </row>
    <row r="922" spans="1:21" ht="13" thickBot="1">
      <c r="A922" s="27" t="s">
        <v>69</v>
      </c>
      <c r="B922" s="27" t="str">
        <f>IF(ISNA(VLOOKUP(Table3[[#This Row],[NPC]],#REF!,1,FALSE)),"No","Yes")</f>
        <v>Yes</v>
      </c>
      <c r="C922" s="27" t="str">
        <f>IF(ISNA(VLOOKUP(Table3[[#This Row],[NPC]],'PROC517 Delist NPCs'!B:B,1,FALSE)),"No","Yes")</f>
        <v>No</v>
      </c>
      <c r="D9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2" s="27"/>
      <c r="F922" s="77" t="s">
        <v>96</v>
      </c>
      <c r="G922" s="78"/>
      <c r="H922" s="78"/>
      <c r="I922" s="79"/>
      <c r="J922" s="77" t="s">
        <v>97</v>
      </c>
      <c r="K922" s="79"/>
      <c r="L922" s="27" t="s">
        <v>2788</v>
      </c>
      <c r="M922" s="27" t="s">
        <v>2789</v>
      </c>
      <c r="N922" s="80"/>
      <c r="O922" s="27" t="s">
        <v>100</v>
      </c>
      <c r="P922" s="27" t="s">
        <v>1321</v>
      </c>
      <c r="Q922" s="27" t="s">
        <v>108</v>
      </c>
      <c r="R922" s="27" t="s">
        <v>2777</v>
      </c>
      <c r="S922" s="27" t="s">
        <v>397</v>
      </c>
      <c r="T922" s="27" t="s">
        <v>2790</v>
      </c>
      <c r="U922" s="80"/>
    </row>
    <row r="923" spans="1:21" ht="13" hidden="1" thickBot="1">
      <c r="A923" s="27" t="s">
        <v>68</v>
      </c>
      <c r="B923" s="27" t="str">
        <f>IF(ISNA(VLOOKUP(Table3[[#This Row],[NPC]],#REF!,1,FALSE)),"No","Yes")</f>
        <v>Yes</v>
      </c>
      <c r="C923" s="27" t="str">
        <f>IF(ISNA(VLOOKUP(Table3[[#This Row],[NPC]],'PROC517 Delist NPCs'!B:B,1,FALSE)),"No","Yes")</f>
        <v>No</v>
      </c>
      <c r="D9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3" s="27"/>
      <c r="F923" s="77" t="s">
        <v>96</v>
      </c>
      <c r="G923" s="78"/>
      <c r="H923" s="78"/>
      <c r="I923" s="79"/>
      <c r="J923" s="77" t="s">
        <v>97</v>
      </c>
      <c r="K923" s="79"/>
      <c r="L923" s="27" t="s">
        <v>2791</v>
      </c>
      <c r="M923" s="27" t="s">
        <v>2792</v>
      </c>
      <c r="N923" s="80"/>
      <c r="O923" s="27" t="s">
        <v>100</v>
      </c>
      <c r="P923" s="27" t="s">
        <v>388</v>
      </c>
      <c r="Q923" s="27" t="s">
        <v>108</v>
      </c>
      <c r="R923" s="27" t="s">
        <v>2793</v>
      </c>
      <c r="S923" s="27" t="s">
        <v>154</v>
      </c>
      <c r="T923" s="27" t="s">
        <v>2794</v>
      </c>
      <c r="U923" s="80"/>
    </row>
    <row r="924" spans="1:21" ht="13" hidden="1" thickBot="1">
      <c r="A924" s="27" t="s">
        <v>68</v>
      </c>
      <c r="B924" s="27" t="str">
        <f>IF(ISNA(VLOOKUP(Table3[[#This Row],[NPC]],#REF!,1,FALSE)),"No","Yes")</f>
        <v>Yes</v>
      </c>
      <c r="C924" s="27" t="str">
        <f>IF(ISNA(VLOOKUP(Table3[[#This Row],[NPC]],'PROC517 Delist NPCs'!B:B,1,FALSE)),"No","Yes")</f>
        <v>No</v>
      </c>
      <c r="D9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4" s="27"/>
      <c r="F924" s="77" t="s">
        <v>96</v>
      </c>
      <c r="G924" s="78"/>
      <c r="H924" s="78"/>
      <c r="I924" s="79"/>
      <c r="J924" s="77" t="s">
        <v>97</v>
      </c>
      <c r="K924" s="79"/>
      <c r="L924" s="27" t="s">
        <v>2795</v>
      </c>
      <c r="M924" s="27" t="s">
        <v>2796</v>
      </c>
      <c r="N924" s="80"/>
      <c r="O924" s="27" t="s">
        <v>100</v>
      </c>
      <c r="P924" s="27" t="s">
        <v>388</v>
      </c>
      <c r="Q924" s="27" t="s">
        <v>108</v>
      </c>
      <c r="R924" s="27" t="s">
        <v>2793</v>
      </c>
      <c r="S924" s="27" t="s">
        <v>154</v>
      </c>
      <c r="T924" s="27" t="s">
        <v>2797</v>
      </c>
      <c r="U924" s="80"/>
    </row>
    <row r="925" spans="1:21" ht="13" thickBot="1">
      <c r="A925" s="27" t="s">
        <v>69</v>
      </c>
      <c r="B925" s="27" t="str">
        <f>IF(ISNA(VLOOKUP(Table3[[#This Row],[NPC]],#REF!,1,FALSE)),"No","Yes")</f>
        <v>Yes</v>
      </c>
      <c r="C925" s="27" t="str">
        <f>IF(ISNA(VLOOKUP(Table3[[#This Row],[NPC]],'PROC517 Delist NPCs'!B:B,1,FALSE)),"No","Yes")</f>
        <v>No</v>
      </c>
      <c r="D9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5" s="27"/>
      <c r="F925" s="77" t="s">
        <v>96</v>
      </c>
      <c r="G925" s="78"/>
      <c r="H925" s="78"/>
      <c r="I925" s="79"/>
      <c r="J925" s="77" t="s">
        <v>97</v>
      </c>
      <c r="K925" s="79"/>
      <c r="L925" s="27" t="s">
        <v>2798</v>
      </c>
      <c r="M925" s="27" t="s">
        <v>2799</v>
      </c>
      <c r="N925" s="80"/>
      <c r="O925" s="27" t="s">
        <v>100</v>
      </c>
      <c r="P925" s="27" t="s">
        <v>388</v>
      </c>
      <c r="Q925" s="27" t="s">
        <v>108</v>
      </c>
      <c r="R925" s="27" t="s">
        <v>2793</v>
      </c>
      <c r="S925" s="27" t="s">
        <v>154</v>
      </c>
      <c r="T925" s="27" t="s">
        <v>2800</v>
      </c>
      <c r="U925" s="80"/>
    </row>
    <row r="926" spans="1:21" ht="13" hidden="1" thickBot="1">
      <c r="A926" s="27" t="s">
        <v>68</v>
      </c>
      <c r="B926" s="27" t="str">
        <f>IF(ISNA(VLOOKUP(Table3[[#This Row],[NPC]],#REF!,1,FALSE)),"No","Yes")</f>
        <v>Yes</v>
      </c>
      <c r="C926" s="27" t="str">
        <f>IF(ISNA(VLOOKUP(Table3[[#This Row],[NPC]],'PROC517 Delist NPCs'!B:B,1,FALSE)),"No","Yes")</f>
        <v>No</v>
      </c>
      <c r="D9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6" s="27"/>
      <c r="F926" s="77" t="s">
        <v>96</v>
      </c>
      <c r="G926" s="78"/>
      <c r="H926" s="78"/>
      <c r="I926" s="79"/>
      <c r="J926" s="77" t="s">
        <v>97</v>
      </c>
      <c r="K926" s="79"/>
      <c r="L926" s="27" t="s">
        <v>2801</v>
      </c>
      <c r="M926" s="27" t="s">
        <v>2802</v>
      </c>
      <c r="N926" s="80"/>
      <c r="O926" s="27" t="s">
        <v>100</v>
      </c>
      <c r="P926" s="27" t="s">
        <v>388</v>
      </c>
      <c r="Q926" s="27" t="s">
        <v>108</v>
      </c>
      <c r="R926" s="27" t="s">
        <v>2793</v>
      </c>
      <c r="S926" s="27" t="s">
        <v>154</v>
      </c>
      <c r="T926" s="27" t="s">
        <v>2803</v>
      </c>
      <c r="U926" s="80"/>
    </row>
    <row r="927" spans="1:21" ht="13" thickBot="1">
      <c r="A927" s="27" t="s">
        <v>69</v>
      </c>
      <c r="B927" s="27" t="str">
        <f>IF(ISNA(VLOOKUP(Table3[[#This Row],[NPC]],#REF!,1,FALSE)),"No","Yes")</f>
        <v>Yes</v>
      </c>
      <c r="C927" s="27" t="str">
        <f>IF(ISNA(VLOOKUP(Table3[[#This Row],[NPC]],'PROC517 Delist NPCs'!B:B,1,FALSE)),"No","Yes")</f>
        <v>No</v>
      </c>
      <c r="D9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7" s="27"/>
      <c r="F927" s="77" t="s">
        <v>96</v>
      </c>
      <c r="G927" s="78"/>
      <c r="H927" s="78"/>
      <c r="I927" s="79"/>
      <c r="J927" s="77" t="s">
        <v>97</v>
      </c>
      <c r="K927" s="79"/>
      <c r="L927" s="27" t="s">
        <v>2804</v>
      </c>
      <c r="M927" s="27" t="s">
        <v>2805</v>
      </c>
      <c r="N927" s="80"/>
      <c r="O927" s="27" t="s">
        <v>100</v>
      </c>
      <c r="P927" s="27" t="s">
        <v>388</v>
      </c>
      <c r="Q927" s="27" t="s">
        <v>108</v>
      </c>
      <c r="R927" s="27" t="s">
        <v>2793</v>
      </c>
      <c r="S927" s="27" t="s">
        <v>154</v>
      </c>
      <c r="T927" s="27" t="s">
        <v>2806</v>
      </c>
      <c r="U927" s="80"/>
    </row>
    <row r="928" spans="1:21" ht="13" hidden="1" thickBot="1">
      <c r="A928" s="27" t="s">
        <v>68</v>
      </c>
      <c r="B928" s="27" t="str">
        <f>IF(ISNA(VLOOKUP(Table3[[#This Row],[NPC]],#REF!,1,FALSE)),"No","Yes")</f>
        <v>Yes</v>
      </c>
      <c r="C928" s="27" t="str">
        <f>IF(ISNA(VLOOKUP(Table3[[#This Row],[NPC]],'PROC517 Delist NPCs'!B:B,1,FALSE)),"No","Yes")</f>
        <v>No</v>
      </c>
      <c r="D9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8" s="27"/>
      <c r="F928" s="77" t="s">
        <v>96</v>
      </c>
      <c r="G928" s="78"/>
      <c r="H928" s="78"/>
      <c r="I928" s="79"/>
      <c r="J928" s="77" t="s">
        <v>97</v>
      </c>
      <c r="K928" s="79"/>
      <c r="L928" s="27" t="s">
        <v>2807</v>
      </c>
      <c r="M928" s="27" t="s">
        <v>2808</v>
      </c>
      <c r="N928" s="80"/>
      <c r="O928" s="27" t="s">
        <v>100</v>
      </c>
      <c r="P928" s="27" t="s">
        <v>388</v>
      </c>
      <c r="Q928" s="27" t="s">
        <v>108</v>
      </c>
      <c r="R928" s="27" t="s">
        <v>2793</v>
      </c>
      <c r="S928" s="27" t="s">
        <v>154</v>
      </c>
      <c r="T928" s="27" t="s">
        <v>2803</v>
      </c>
      <c r="U928" s="80"/>
    </row>
    <row r="929" spans="1:21" ht="13" hidden="1" thickBot="1">
      <c r="A929" s="27" t="s">
        <v>68</v>
      </c>
      <c r="B929" s="27" t="str">
        <f>IF(ISNA(VLOOKUP(Table3[[#This Row],[NPC]],#REF!,1,FALSE)),"No","Yes")</f>
        <v>Yes</v>
      </c>
      <c r="C929" s="27" t="str">
        <f>IF(ISNA(VLOOKUP(Table3[[#This Row],[NPC]],'PROC517 Delist NPCs'!B:B,1,FALSE)),"No","Yes")</f>
        <v>No</v>
      </c>
      <c r="D9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29" s="27"/>
      <c r="F929" s="77" t="s">
        <v>96</v>
      </c>
      <c r="G929" s="78"/>
      <c r="H929" s="78"/>
      <c r="I929" s="79"/>
      <c r="J929" s="77" t="s">
        <v>97</v>
      </c>
      <c r="K929" s="79"/>
      <c r="L929" s="27" t="s">
        <v>2809</v>
      </c>
      <c r="M929" s="27" t="s">
        <v>2810</v>
      </c>
      <c r="N929" s="80"/>
      <c r="O929" s="27" t="s">
        <v>100</v>
      </c>
      <c r="P929" s="27" t="s">
        <v>388</v>
      </c>
      <c r="Q929" s="27" t="s">
        <v>108</v>
      </c>
      <c r="R929" s="27" t="s">
        <v>2793</v>
      </c>
      <c r="S929" s="27" t="s">
        <v>154</v>
      </c>
      <c r="T929" s="27" t="s">
        <v>2811</v>
      </c>
      <c r="U929" s="80"/>
    </row>
    <row r="930" spans="1:21" ht="13" hidden="1" thickBot="1">
      <c r="A930" s="27" t="s">
        <v>68</v>
      </c>
      <c r="B930" s="27" t="str">
        <f>IF(ISNA(VLOOKUP(Table3[[#This Row],[NPC]],#REF!,1,FALSE)),"No","Yes")</f>
        <v>Yes</v>
      </c>
      <c r="C930" s="27" t="str">
        <f>IF(ISNA(VLOOKUP(Table3[[#This Row],[NPC]],'PROC517 Delist NPCs'!B:B,1,FALSE)),"No","Yes")</f>
        <v>No</v>
      </c>
      <c r="D9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0" s="27"/>
      <c r="F930" s="77" t="s">
        <v>96</v>
      </c>
      <c r="G930" s="78"/>
      <c r="H930" s="78"/>
      <c r="I930" s="79"/>
      <c r="J930" s="77" t="s">
        <v>97</v>
      </c>
      <c r="K930" s="79"/>
      <c r="L930" s="27" t="s">
        <v>2812</v>
      </c>
      <c r="M930" s="27" t="s">
        <v>2813</v>
      </c>
      <c r="N930" s="80"/>
      <c r="O930" s="27" t="s">
        <v>100</v>
      </c>
      <c r="P930" s="27" t="s">
        <v>388</v>
      </c>
      <c r="Q930" s="27" t="s">
        <v>108</v>
      </c>
      <c r="R930" s="27" t="s">
        <v>2793</v>
      </c>
      <c r="S930" s="27" t="s">
        <v>154</v>
      </c>
      <c r="T930" s="27" t="s">
        <v>2814</v>
      </c>
      <c r="U930" s="80"/>
    </row>
    <row r="931" spans="1:21" ht="13" hidden="1" thickBot="1">
      <c r="A931" s="27" t="s">
        <v>68</v>
      </c>
      <c r="B931" s="27" t="str">
        <f>IF(ISNA(VLOOKUP(Table3[[#This Row],[NPC]],#REF!,1,FALSE)),"No","Yes")</f>
        <v>Yes</v>
      </c>
      <c r="C931" s="27" t="str">
        <f>IF(ISNA(VLOOKUP(Table3[[#This Row],[NPC]],'PROC517 Delist NPCs'!B:B,1,FALSE)),"No","Yes")</f>
        <v>No</v>
      </c>
      <c r="D9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1" s="27"/>
      <c r="F931" s="77" t="s">
        <v>96</v>
      </c>
      <c r="G931" s="78"/>
      <c r="H931" s="78"/>
      <c r="I931" s="79"/>
      <c r="J931" s="77" t="s">
        <v>97</v>
      </c>
      <c r="K931" s="79"/>
      <c r="L931" s="27" t="s">
        <v>2815</v>
      </c>
      <c r="M931" s="27" t="s">
        <v>2816</v>
      </c>
      <c r="N931" s="80"/>
      <c r="O931" s="27" t="s">
        <v>100</v>
      </c>
      <c r="P931" s="27" t="s">
        <v>388</v>
      </c>
      <c r="Q931" s="27" t="s">
        <v>108</v>
      </c>
      <c r="R931" s="27" t="s">
        <v>2793</v>
      </c>
      <c r="S931" s="27" t="s">
        <v>154</v>
      </c>
      <c r="T931" s="27" t="s">
        <v>2797</v>
      </c>
      <c r="U931" s="80"/>
    </row>
    <row r="932" spans="1:21" ht="13" thickBot="1">
      <c r="A932" s="27" t="s">
        <v>69</v>
      </c>
      <c r="B932" s="27" t="str">
        <f>IF(ISNA(VLOOKUP(Table3[[#This Row],[NPC]],#REF!,1,FALSE)),"No","Yes")</f>
        <v>Yes</v>
      </c>
      <c r="C932" s="27" t="str">
        <f>IF(ISNA(VLOOKUP(Table3[[#This Row],[NPC]],'PROC517 Delist NPCs'!B:B,1,FALSE)),"No","Yes")</f>
        <v>No</v>
      </c>
      <c r="D9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2" s="27"/>
      <c r="F932" s="77" t="s">
        <v>96</v>
      </c>
      <c r="G932" s="78"/>
      <c r="H932" s="78"/>
      <c r="I932" s="79"/>
      <c r="J932" s="77" t="s">
        <v>97</v>
      </c>
      <c r="K932" s="79"/>
      <c r="L932" s="27" t="s">
        <v>2817</v>
      </c>
      <c r="M932" s="27" t="s">
        <v>2818</v>
      </c>
      <c r="N932" s="80"/>
      <c r="O932" s="27" t="s">
        <v>100</v>
      </c>
      <c r="P932" s="27" t="s">
        <v>388</v>
      </c>
      <c r="Q932" s="27" t="s">
        <v>108</v>
      </c>
      <c r="R932" s="27" t="s">
        <v>2793</v>
      </c>
      <c r="S932" s="27" t="s">
        <v>154</v>
      </c>
      <c r="T932" s="27" t="s">
        <v>2803</v>
      </c>
      <c r="U932" s="80"/>
    </row>
    <row r="933" spans="1:21" ht="13" hidden="1" thickBot="1">
      <c r="A933" s="27" t="s">
        <v>68</v>
      </c>
      <c r="B933" s="27" t="str">
        <f>IF(ISNA(VLOOKUP(Table3[[#This Row],[NPC]],#REF!,1,FALSE)),"No","Yes")</f>
        <v>Yes</v>
      </c>
      <c r="C933" s="27" t="str">
        <f>IF(ISNA(VLOOKUP(Table3[[#This Row],[NPC]],'PROC517 Delist NPCs'!B:B,1,FALSE)),"No","Yes")</f>
        <v>No</v>
      </c>
      <c r="D9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3" s="27"/>
      <c r="F933" s="77" t="s">
        <v>96</v>
      </c>
      <c r="G933" s="78"/>
      <c r="H933" s="78"/>
      <c r="I933" s="79"/>
      <c r="J933" s="77" t="s">
        <v>97</v>
      </c>
      <c r="K933" s="79"/>
      <c r="L933" s="27" t="s">
        <v>2819</v>
      </c>
      <c r="M933" s="27" t="s">
        <v>2820</v>
      </c>
      <c r="N933" s="80"/>
      <c r="O933" s="27" t="s">
        <v>100</v>
      </c>
      <c r="P933" s="27" t="s">
        <v>388</v>
      </c>
      <c r="Q933" s="27" t="s">
        <v>108</v>
      </c>
      <c r="R933" s="27" t="s">
        <v>2793</v>
      </c>
      <c r="S933" s="27" t="s">
        <v>154</v>
      </c>
      <c r="T933" s="27" t="s">
        <v>2821</v>
      </c>
      <c r="U933" s="80"/>
    </row>
    <row r="934" spans="1:21" ht="13" hidden="1" thickBot="1">
      <c r="A934" s="27" t="s">
        <v>68</v>
      </c>
      <c r="B934" s="27" t="str">
        <f>IF(ISNA(VLOOKUP(Table3[[#This Row],[NPC]],#REF!,1,FALSE)),"No","Yes")</f>
        <v>Yes</v>
      </c>
      <c r="C934" s="27" t="str">
        <f>IF(ISNA(VLOOKUP(Table3[[#This Row],[NPC]],'PROC517 Delist NPCs'!B:B,1,FALSE)),"No","Yes")</f>
        <v>No</v>
      </c>
      <c r="D9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4" s="27"/>
      <c r="F934" s="77" t="s">
        <v>96</v>
      </c>
      <c r="G934" s="78"/>
      <c r="H934" s="78"/>
      <c r="I934" s="79"/>
      <c r="J934" s="77" t="s">
        <v>97</v>
      </c>
      <c r="K934" s="79"/>
      <c r="L934" s="27" t="s">
        <v>2822</v>
      </c>
      <c r="M934" s="27" t="s">
        <v>2823</v>
      </c>
      <c r="N934" s="80"/>
      <c r="O934" s="27" t="s">
        <v>100</v>
      </c>
      <c r="P934" s="27" t="s">
        <v>388</v>
      </c>
      <c r="Q934" s="27" t="s">
        <v>108</v>
      </c>
      <c r="R934" s="27" t="s">
        <v>2793</v>
      </c>
      <c r="S934" s="27" t="s">
        <v>154</v>
      </c>
      <c r="T934" s="27" t="s">
        <v>2824</v>
      </c>
      <c r="U934" s="80"/>
    </row>
    <row r="935" spans="1:21" ht="13" hidden="1" thickBot="1">
      <c r="A935" s="27" t="s">
        <v>68</v>
      </c>
      <c r="B935" s="27" t="str">
        <f>IF(ISNA(VLOOKUP(Table3[[#This Row],[NPC]],#REF!,1,FALSE)),"No","Yes")</f>
        <v>Yes</v>
      </c>
      <c r="C935" s="27" t="str">
        <f>IF(ISNA(VLOOKUP(Table3[[#This Row],[NPC]],'PROC517 Delist NPCs'!B:B,1,FALSE)),"No","Yes")</f>
        <v>No</v>
      </c>
      <c r="D9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5" s="27"/>
      <c r="F935" s="77" t="s">
        <v>96</v>
      </c>
      <c r="G935" s="78"/>
      <c r="H935" s="78"/>
      <c r="I935" s="79"/>
      <c r="J935" s="77" t="s">
        <v>97</v>
      </c>
      <c r="K935" s="79"/>
      <c r="L935" s="27" t="s">
        <v>2825</v>
      </c>
      <c r="M935" s="27" t="s">
        <v>2826</v>
      </c>
      <c r="N935" s="80"/>
      <c r="O935" s="27" t="s">
        <v>100</v>
      </c>
      <c r="P935" s="27" t="s">
        <v>388</v>
      </c>
      <c r="Q935" s="27" t="s">
        <v>108</v>
      </c>
      <c r="R935" s="27" t="s">
        <v>2793</v>
      </c>
      <c r="S935" s="27" t="s">
        <v>154</v>
      </c>
      <c r="T935" s="27" t="s">
        <v>2827</v>
      </c>
      <c r="U935" s="80"/>
    </row>
    <row r="936" spans="1:21" ht="13" thickBot="1">
      <c r="A936" s="27" t="s">
        <v>69</v>
      </c>
      <c r="B936" s="27" t="str">
        <f>IF(ISNA(VLOOKUP(Table3[[#This Row],[NPC]],#REF!,1,FALSE)),"No","Yes")</f>
        <v>Yes</v>
      </c>
      <c r="C936" s="27" t="str">
        <f>IF(ISNA(VLOOKUP(Table3[[#This Row],[NPC]],'PROC517 Delist NPCs'!B:B,1,FALSE)),"No","Yes")</f>
        <v>No</v>
      </c>
      <c r="D9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6" s="27"/>
      <c r="F936" s="77" t="s">
        <v>96</v>
      </c>
      <c r="G936" s="78"/>
      <c r="H936" s="78"/>
      <c r="I936" s="79"/>
      <c r="J936" s="77" t="s">
        <v>97</v>
      </c>
      <c r="K936" s="79"/>
      <c r="L936" s="27" t="s">
        <v>2828</v>
      </c>
      <c r="M936" s="27" t="s">
        <v>2829</v>
      </c>
      <c r="N936" s="80"/>
      <c r="O936" s="27" t="s">
        <v>100</v>
      </c>
      <c r="P936" s="27" t="s">
        <v>388</v>
      </c>
      <c r="Q936" s="27" t="s">
        <v>108</v>
      </c>
      <c r="R936" s="27" t="s">
        <v>2793</v>
      </c>
      <c r="S936" s="27" t="s">
        <v>154</v>
      </c>
      <c r="T936" s="27" t="s">
        <v>2830</v>
      </c>
      <c r="U936" s="80"/>
    </row>
    <row r="937" spans="1:21" ht="13" thickBot="1">
      <c r="A937" s="27" t="s">
        <v>69</v>
      </c>
      <c r="B937" s="27" t="str">
        <f>IF(ISNA(VLOOKUP(Table3[[#This Row],[NPC]],#REF!,1,FALSE)),"No","Yes")</f>
        <v>Yes</v>
      </c>
      <c r="C937" s="27" t="str">
        <f>IF(ISNA(VLOOKUP(Table3[[#This Row],[NPC]],'PROC517 Delist NPCs'!B:B,1,FALSE)),"No","Yes")</f>
        <v>No</v>
      </c>
      <c r="D9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7" s="27"/>
      <c r="F937" s="77" t="s">
        <v>96</v>
      </c>
      <c r="G937" s="78"/>
      <c r="H937" s="78"/>
      <c r="I937" s="79"/>
      <c r="J937" s="77" t="s">
        <v>97</v>
      </c>
      <c r="K937" s="79"/>
      <c r="L937" s="27" t="s">
        <v>2831</v>
      </c>
      <c r="M937" s="27" t="s">
        <v>2832</v>
      </c>
      <c r="N937" s="80"/>
      <c r="O937" s="27" t="s">
        <v>100</v>
      </c>
      <c r="P937" s="27" t="s">
        <v>388</v>
      </c>
      <c r="Q937" s="27" t="s">
        <v>108</v>
      </c>
      <c r="R937" s="27" t="s">
        <v>2793</v>
      </c>
      <c r="S937" s="27" t="s">
        <v>154</v>
      </c>
      <c r="T937" s="27" t="s">
        <v>2827</v>
      </c>
      <c r="U937" s="80"/>
    </row>
    <row r="938" spans="1:21" ht="13" hidden="1" thickBot="1">
      <c r="A938" s="27" t="s">
        <v>68</v>
      </c>
      <c r="B938" s="27" t="str">
        <f>IF(ISNA(VLOOKUP(Table3[[#This Row],[NPC]],#REF!,1,FALSE)),"No","Yes")</f>
        <v>Yes</v>
      </c>
      <c r="C938" s="27" t="str">
        <f>IF(ISNA(VLOOKUP(Table3[[#This Row],[NPC]],'PROC517 Delist NPCs'!B:B,1,FALSE)),"No","Yes")</f>
        <v>No</v>
      </c>
      <c r="D9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8" s="27"/>
      <c r="F938" s="77" t="s">
        <v>96</v>
      </c>
      <c r="G938" s="78"/>
      <c r="H938" s="78"/>
      <c r="I938" s="79"/>
      <c r="J938" s="77" t="s">
        <v>97</v>
      </c>
      <c r="K938" s="79"/>
      <c r="L938" s="27" t="s">
        <v>2833</v>
      </c>
      <c r="M938" s="27" t="s">
        <v>2834</v>
      </c>
      <c r="N938" s="80"/>
      <c r="O938" s="27" t="s">
        <v>100</v>
      </c>
      <c r="P938" s="27" t="s">
        <v>388</v>
      </c>
      <c r="Q938" s="27" t="s">
        <v>108</v>
      </c>
      <c r="R938" s="27" t="s">
        <v>2793</v>
      </c>
      <c r="S938" s="27" t="s">
        <v>154</v>
      </c>
      <c r="T938" s="27" t="s">
        <v>2806</v>
      </c>
      <c r="U938" s="80"/>
    </row>
    <row r="939" spans="1:21" ht="13" thickBot="1">
      <c r="A939" s="27" t="s">
        <v>69</v>
      </c>
      <c r="B939" s="27" t="str">
        <f>IF(ISNA(VLOOKUP(Table3[[#This Row],[NPC]],#REF!,1,FALSE)),"No","Yes")</f>
        <v>Yes</v>
      </c>
      <c r="C939" s="27" t="str">
        <f>IF(ISNA(VLOOKUP(Table3[[#This Row],[NPC]],'PROC517 Delist NPCs'!B:B,1,FALSE)),"No","Yes")</f>
        <v>No</v>
      </c>
      <c r="D9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39" s="27"/>
      <c r="F939" s="77" t="s">
        <v>96</v>
      </c>
      <c r="G939" s="78"/>
      <c r="H939" s="78"/>
      <c r="I939" s="79"/>
      <c r="J939" s="77" t="s">
        <v>97</v>
      </c>
      <c r="K939" s="79"/>
      <c r="L939" s="27" t="s">
        <v>2835</v>
      </c>
      <c r="M939" s="27" t="s">
        <v>2836</v>
      </c>
      <c r="N939" s="80"/>
      <c r="O939" s="27" t="s">
        <v>100</v>
      </c>
      <c r="P939" s="27" t="s">
        <v>388</v>
      </c>
      <c r="Q939" s="27" t="s">
        <v>108</v>
      </c>
      <c r="R939" s="27" t="s">
        <v>2793</v>
      </c>
      <c r="S939" s="27" t="s">
        <v>154</v>
      </c>
      <c r="T939" s="27" t="s">
        <v>2800</v>
      </c>
      <c r="U939" s="80"/>
    </row>
    <row r="940" spans="1:21" ht="13" hidden="1" thickBot="1">
      <c r="A940" s="27" t="s">
        <v>68</v>
      </c>
      <c r="B940" s="27" t="str">
        <f>IF(ISNA(VLOOKUP(Table3[[#This Row],[NPC]],#REF!,1,FALSE)),"No","Yes")</f>
        <v>Yes</v>
      </c>
      <c r="C940" s="27" t="str">
        <f>IF(ISNA(VLOOKUP(Table3[[#This Row],[NPC]],'PROC517 Delist NPCs'!B:B,1,FALSE)),"No","Yes")</f>
        <v>No</v>
      </c>
      <c r="D9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0" s="27"/>
      <c r="F940" s="77" t="s">
        <v>96</v>
      </c>
      <c r="G940" s="78"/>
      <c r="H940" s="78"/>
      <c r="I940" s="79"/>
      <c r="J940" s="77" t="s">
        <v>97</v>
      </c>
      <c r="K940" s="79"/>
      <c r="L940" s="27" t="s">
        <v>2837</v>
      </c>
      <c r="M940" s="27" t="s">
        <v>2838</v>
      </c>
      <c r="N940" s="80"/>
      <c r="O940" s="27" t="s">
        <v>100</v>
      </c>
      <c r="P940" s="27" t="s">
        <v>388</v>
      </c>
      <c r="Q940" s="27" t="s">
        <v>108</v>
      </c>
      <c r="R940" s="27" t="s">
        <v>2793</v>
      </c>
      <c r="S940" s="27" t="s">
        <v>154</v>
      </c>
      <c r="T940" s="27" t="s">
        <v>2827</v>
      </c>
      <c r="U940" s="80"/>
    </row>
    <row r="941" spans="1:21" ht="13" hidden="1" thickBot="1">
      <c r="A941" s="27" t="s">
        <v>68</v>
      </c>
      <c r="B941" s="27" t="str">
        <f>IF(ISNA(VLOOKUP(Table3[[#This Row],[NPC]],#REF!,1,FALSE)),"No","Yes")</f>
        <v>Yes</v>
      </c>
      <c r="C941" s="27" t="str">
        <f>IF(ISNA(VLOOKUP(Table3[[#This Row],[NPC]],'PROC517 Delist NPCs'!B:B,1,FALSE)),"No","Yes")</f>
        <v>No</v>
      </c>
      <c r="D9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1" s="27"/>
      <c r="F941" s="77" t="s">
        <v>96</v>
      </c>
      <c r="G941" s="78"/>
      <c r="H941" s="78"/>
      <c r="I941" s="79"/>
      <c r="J941" s="77" t="s">
        <v>97</v>
      </c>
      <c r="K941" s="79"/>
      <c r="L941" s="27" t="s">
        <v>2839</v>
      </c>
      <c r="M941" s="27" t="s">
        <v>2840</v>
      </c>
      <c r="N941" s="80"/>
      <c r="O941" s="27" t="s">
        <v>100</v>
      </c>
      <c r="P941" s="27" t="s">
        <v>388</v>
      </c>
      <c r="Q941" s="27" t="s">
        <v>108</v>
      </c>
      <c r="R941" s="27" t="s">
        <v>2793</v>
      </c>
      <c r="S941" s="27" t="s">
        <v>154</v>
      </c>
      <c r="T941" s="27" t="s">
        <v>2806</v>
      </c>
      <c r="U941" s="80"/>
    </row>
    <row r="942" spans="1:21" ht="13" thickBot="1">
      <c r="A942" s="27" t="s">
        <v>69</v>
      </c>
      <c r="B942" s="27" t="str">
        <f>IF(ISNA(VLOOKUP(Table3[[#This Row],[NPC]],#REF!,1,FALSE)),"No","Yes")</f>
        <v>Yes</v>
      </c>
      <c r="C942" s="27" t="str">
        <f>IF(ISNA(VLOOKUP(Table3[[#This Row],[NPC]],'PROC517 Delist NPCs'!B:B,1,FALSE)),"No","Yes")</f>
        <v>No</v>
      </c>
      <c r="D9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2" s="27"/>
      <c r="F942" s="77" t="s">
        <v>96</v>
      </c>
      <c r="G942" s="78"/>
      <c r="H942" s="78"/>
      <c r="I942" s="79"/>
      <c r="J942" s="77" t="s">
        <v>97</v>
      </c>
      <c r="K942" s="79"/>
      <c r="L942" s="27" t="s">
        <v>2841</v>
      </c>
      <c r="M942" s="27" t="s">
        <v>2842</v>
      </c>
      <c r="N942" s="80"/>
      <c r="O942" s="27" t="s">
        <v>100</v>
      </c>
      <c r="P942" s="27" t="s">
        <v>388</v>
      </c>
      <c r="Q942" s="27" t="s">
        <v>108</v>
      </c>
      <c r="R942" s="27" t="s">
        <v>2793</v>
      </c>
      <c r="S942" s="27" t="s">
        <v>154</v>
      </c>
      <c r="T942" s="27" t="s">
        <v>2811</v>
      </c>
      <c r="U942" s="80"/>
    </row>
    <row r="943" spans="1:21" ht="13" thickBot="1">
      <c r="A943" s="27" t="s">
        <v>69</v>
      </c>
      <c r="B943" s="27" t="str">
        <f>IF(ISNA(VLOOKUP(Table3[[#This Row],[NPC]],#REF!,1,FALSE)),"No","Yes")</f>
        <v>Yes</v>
      </c>
      <c r="C943" s="27" t="str">
        <f>IF(ISNA(VLOOKUP(Table3[[#This Row],[NPC]],'PROC517 Delist NPCs'!B:B,1,FALSE)),"No","Yes")</f>
        <v>No</v>
      </c>
      <c r="D9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3" s="27"/>
      <c r="F943" s="77" t="s">
        <v>96</v>
      </c>
      <c r="G943" s="78"/>
      <c r="H943" s="78"/>
      <c r="I943" s="79"/>
      <c r="J943" s="77" t="s">
        <v>97</v>
      </c>
      <c r="K943" s="79"/>
      <c r="L943" s="27" t="s">
        <v>2843</v>
      </c>
      <c r="M943" s="27" t="s">
        <v>2844</v>
      </c>
      <c r="N943" s="80"/>
      <c r="O943" s="27" t="s">
        <v>100</v>
      </c>
      <c r="P943" s="27" t="s">
        <v>388</v>
      </c>
      <c r="Q943" s="27" t="s">
        <v>108</v>
      </c>
      <c r="R943" s="27" t="s">
        <v>2793</v>
      </c>
      <c r="S943" s="27" t="s">
        <v>154</v>
      </c>
      <c r="T943" s="27" t="s">
        <v>2845</v>
      </c>
      <c r="U943" s="80"/>
    </row>
    <row r="944" spans="1:21" ht="13" thickBot="1">
      <c r="A944" s="27" t="s">
        <v>69</v>
      </c>
      <c r="B944" s="27" t="str">
        <f>IF(ISNA(VLOOKUP(Table3[[#This Row],[NPC]],#REF!,1,FALSE)),"No","Yes")</f>
        <v>Yes</v>
      </c>
      <c r="C944" s="27" t="str">
        <f>IF(ISNA(VLOOKUP(Table3[[#This Row],[NPC]],'PROC517 Delist NPCs'!B:B,1,FALSE)),"No","Yes")</f>
        <v>No</v>
      </c>
      <c r="D9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4" s="27"/>
      <c r="F944" s="77" t="s">
        <v>96</v>
      </c>
      <c r="G944" s="78"/>
      <c r="H944" s="78"/>
      <c r="I944" s="79"/>
      <c r="J944" s="77" t="s">
        <v>97</v>
      </c>
      <c r="K944" s="79"/>
      <c r="L944" s="27" t="s">
        <v>2846</v>
      </c>
      <c r="M944" s="27" t="s">
        <v>2847</v>
      </c>
      <c r="N944" s="80"/>
      <c r="O944" s="27" t="s">
        <v>100</v>
      </c>
      <c r="P944" s="27" t="s">
        <v>388</v>
      </c>
      <c r="Q944" s="27" t="s">
        <v>108</v>
      </c>
      <c r="R944" s="27" t="s">
        <v>2793</v>
      </c>
      <c r="S944" s="27" t="s">
        <v>154</v>
      </c>
      <c r="T944" s="27" t="s">
        <v>2845</v>
      </c>
      <c r="U944" s="80"/>
    </row>
    <row r="945" spans="1:21" ht="13" thickBot="1">
      <c r="A945" s="27" t="s">
        <v>69</v>
      </c>
      <c r="B945" s="27" t="str">
        <f>IF(ISNA(VLOOKUP(Table3[[#This Row],[NPC]],#REF!,1,FALSE)),"No","Yes")</f>
        <v>Yes</v>
      </c>
      <c r="C945" s="27" t="str">
        <f>IF(ISNA(VLOOKUP(Table3[[#This Row],[NPC]],'PROC517 Delist NPCs'!B:B,1,FALSE)),"No","Yes")</f>
        <v>No</v>
      </c>
      <c r="D9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5" s="27"/>
      <c r="F945" s="77" t="s">
        <v>96</v>
      </c>
      <c r="G945" s="78"/>
      <c r="H945" s="78"/>
      <c r="I945" s="79"/>
      <c r="J945" s="77" t="s">
        <v>97</v>
      </c>
      <c r="K945" s="79"/>
      <c r="L945" s="27" t="s">
        <v>2848</v>
      </c>
      <c r="M945" s="27" t="s">
        <v>2849</v>
      </c>
      <c r="N945" s="80"/>
      <c r="O945" s="27" t="s">
        <v>100</v>
      </c>
      <c r="P945" s="27" t="s">
        <v>388</v>
      </c>
      <c r="Q945" s="27" t="s">
        <v>108</v>
      </c>
      <c r="R945" s="27" t="s">
        <v>2793</v>
      </c>
      <c r="S945" s="27" t="s">
        <v>154</v>
      </c>
      <c r="T945" s="27" t="s">
        <v>2850</v>
      </c>
      <c r="U945" s="80"/>
    </row>
    <row r="946" spans="1:21" ht="13" thickBot="1">
      <c r="A946" s="27" t="s">
        <v>69</v>
      </c>
      <c r="B946" s="27" t="str">
        <f>IF(ISNA(VLOOKUP(Table3[[#This Row],[NPC]],#REF!,1,FALSE)),"No","Yes")</f>
        <v>Yes</v>
      </c>
      <c r="C946" s="27" t="str">
        <f>IF(ISNA(VLOOKUP(Table3[[#This Row],[NPC]],'PROC517 Delist NPCs'!B:B,1,FALSE)),"No","Yes")</f>
        <v>No</v>
      </c>
      <c r="D9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6" s="27"/>
      <c r="F946" s="77" t="s">
        <v>96</v>
      </c>
      <c r="G946" s="78"/>
      <c r="H946" s="78"/>
      <c r="I946" s="79"/>
      <c r="J946" s="77" t="s">
        <v>97</v>
      </c>
      <c r="K946" s="79"/>
      <c r="L946" s="27" t="s">
        <v>2851</v>
      </c>
      <c r="M946" s="27" t="s">
        <v>2852</v>
      </c>
      <c r="N946" s="80"/>
      <c r="O946" s="27" t="s">
        <v>100</v>
      </c>
      <c r="P946" s="27" t="s">
        <v>388</v>
      </c>
      <c r="Q946" s="27" t="s">
        <v>108</v>
      </c>
      <c r="R946" s="27" t="s">
        <v>2793</v>
      </c>
      <c r="S946" s="27" t="s">
        <v>154</v>
      </c>
      <c r="T946" s="27" t="s">
        <v>2853</v>
      </c>
      <c r="U946" s="80"/>
    </row>
    <row r="947" spans="1:21" ht="13" hidden="1" thickBot="1">
      <c r="A947" s="27" t="s">
        <v>68</v>
      </c>
      <c r="B947" s="27" t="str">
        <f>IF(ISNA(VLOOKUP(Table3[[#This Row],[NPC]],#REF!,1,FALSE)),"No","Yes")</f>
        <v>Yes</v>
      </c>
      <c r="C947" s="27" t="str">
        <f>IF(ISNA(VLOOKUP(Table3[[#This Row],[NPC]],'PROC517 Delist NPCs'!B:B,1,FALSE)),"No","Yes")</f>
        <v>No</v>
      </c>
      <c r="D9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7" s="27"/>
      <c r="F947" s="77" t="s">
        <v>96</v>
      </c>
      <c r="G947" s="78"/>
      <c r="H947" s="78"/>
      <c r="I947" s="79"/>
      <c r="J947" s="77" t="s">
        <v>97</v>
      </c>
      <c r="K947" s="79"/>
      <c r="L947" s="27" t="s">
        <v>2854</v>
      </c>
      <c r="M947" s="27" t="s">
        <v>2855</v>
      </c>
      <c r="N947" s="80"/>
      <c r="O947" s="27" t="s">
        <v>100</v>
      </c>
      <c r="P947" s="27" t="s">
        <v>388</v>
      </c>
      <c r="Q947" s="27" t="s">
        <v>108</v>
      </c>
      <c r="R947" s="27" t="s">
        <v>2793</v>
      </c>
      <c r="S947" s="27" t="s">
        <v>154</v>
      </c>
      <c r="T947" s="27" t="s">
        <v>2856</v>
      </c>
      <c r="U947" s="80"/>
    </row>
    <row r="948" spans="1:21" ht="13" thickBot="1">
      <c r="A948" s="27" t="s">
        <v>69</v>
      </c>
      <c r="B948" s="27" t="str">
        <f>IF(ISNA(VLOOKUP(Table3[[#This Row],[NPC]],#REF!,1,FALSE)),"No","Yes")</f>
        <v>Yes</v>
      </c>
      <c r="C948" s="27" t="str">
        <f>IF(ISNA(VLOOKUP(Table3[[#This Row],[NPC]],'PROC517 Delist NPCs'!B:B,1,FALSE)),"No","Yes")</f>
        <v>No</v>
      </c>
      <c r="D9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8" s="27"/>
      <c r="F948" s="77" t="s">
        <v>96</v>
      </c>
      <c r="G948" s="78"/>
      <c r="H948" s="78"/>
      <c r="I948" s="79"/>
      <c r="J948" s="77" t="s">
        <v>97</v>
      </c>
      <c r="K948" s="79"/>
      <c r="L948" s="27" t="s">
        <v>2857</v>
      </c>
      <c r="M948" s="27" t="s">
        <v>2858</v>
      </c>
      <c r="N948" s="80"/>
      <c r="O948" s="27" t="s">
        <v>100</v>
      </c>
      <c r="P948" s="27" t="s">
        <v>388</v>
      </c>
      <c r="Q948" s="27" t="s">
        <v>108</v>
      </c>
      <c r="R948" s="27" t="s">
        <v>2793</v>
      </c>
      <c r="S948" s="27" t="s">
        <v>154</v>
      </c>
      <c r="T948" s="27" t="s">
        <v>2853</v>
      </c>
      <c r="U948" s="80"/>
    </row>
    <row r="949" spans="1:21" ht="13" hidden="1" thickBot="1">
      <c r="A949" s="27" t="s">
        <v>68</v>
      </c>
      <c r="B949" s="27" t="str">
        <f>IF(ISNA(VLOOKUP(Table3[[#This Row],[NPC]],#REF!,1,FALSE)),"No","Yes")</f>
        <v>Yes</v>
      </c>
      <c r="C949" s="27" t="str">
        <f>IF(ISNA(VLOOKUP(Table3[[#This Row],[NPC]],'PROC517 Delist NPCs'!B:B,1,FALSE)),"No","Yes")</f>
        <v>No</v>
      </c>
      <c r="D9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49" s="27"/>
      <c r="F949" s="77" t="s">
        <v>96</v>
      </c>
      <c r="G949" s="78"/>
      <c r="H949" s="78"/>
      <c r="I949" s="79"/>
      <c r="J949" s="77" t="s">
        <v>97</v>
      </c>
      <c r="K949" s="79"/>
      <c r="L949" s="27" t="s">
        <v>2859</v>
      </c>
      <c r="M949" s="27" t="s">
        <v>2860</v>
      </c>
      <c r="N949" s="80"/>
      <c r="O949" s="27" t="s">
        <v>100</v>
      </c>
      <c r="P949" s="27" t="s">
        <v>388</v>
      </c>
      <c r="Q949" s="27" t="s">
        <v>108</v>
      </c>
      <c r="R949" s="27" t="s">
        <v>2793</v>
      </c>
      <c r="S949" s="27" t="s">
        <v>154</v>
      </c>
      <c r="T949" s="27" t="s">
        <v>2856</v>
      </c>
      <c r="U949" s="80"/>
    </row>
    <row r="950" spans="1:21" ht="13" thickBot="1">
      <c r="A950" s="27" t="s">
        <v>69</v>
      </c>
      <c r="B950" s="27" t="str">
        <f>IF(ISNA(VLOOKUP(Table3[[#This Row],[NPC]],#REF!,1,FALSE)),"No","Yes")</f>
        <v>Yes</v>
      </c>
      <c r="C950" s="27" t="str">
        <f>IF(ISNA(VLOOKUP(Table3[[#This Row],[NPC]],'PROC517 Delist NPCs'!B:B,1,FALSE)),"No","Yes")</f>
        <v>No</v>
      </c>
      <c r="D9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0" s="27"/>
      <c r="F950" s="77" t="s">
        <v>96</v>
      </c>
      <c r="G950" s="78"/>
      <c r="H950" s="78"/>
      <c r="I950" s="79"/>
      <c r="J950" s="77" t="s">
        <v>97</v>
      </c>
      <c r="K950" s="79"/>
      <c r="L950" s="27" t="s">
        <v>2861</v>
      </c>
      <c r="M950" s="27" t="s">
        <v>2862</v>
      </c>
      <c r="N950" s="80"/>
      <c r="O950" s="27" t="s">
        <v>100</v>
      </c>
      <c r="P950" s="27" t="s">
        <v>388</v>
      </c>
      <c r="Q950" s="27" t="s">
        <v>108</v>
      </c>
      <c r="R950" s="27" t="s">
        <v>2793</v>
      </c>
      <c r="S950" s="27" t="s">
        <v>154</v>
      </c>
      <c r="T950" s="27" t="s">
        <v>2824</v>
      </c>
      <c r="U950" s="80"/>
    </row>
    <row r="951" spans="1:21" ht="13" thickBot="1">
      <c r="A951" s="27" t="s">
        <v>69</v>
      </c>
      <c r="B951" s="27" t="str">
        <f>IF(ISNA(VLOOKUP(Table3[[#This Row],[NPC]],#REF!,1,FALSE)),"No","Yes")</f>
        <v>Yes</v>
      </c>
      <c r="C951" s="27" t="str">
        <f>IF(ISNA(VLOOKUP(Table3[[#This Row],[NPC]],'PROC517 Delist NPCs'!B:B,1,FALSE)),"No","Yes")</f>
        <v>No</v>
      </c>
      <c r="D9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1" s="27"/>
      <c r="F951" s="77" t="s">
        <v>96</v>
      </c>
      <c r="G951" s="78"/>
      <c r="H951" s="78"/>
      <c r="I951" s="79"/>
      <c r="J951" s="77" t="s">
        <v>97</v>
      </c>
      <c r="K951" s="79"/>
      <c r="L951" s="27" t="s">
        <v>2863</v>
      </c>
      <c r="M951" s="27" t="s">
        <v>2864</v>
      </c>
      <c r="N951" s="80"/>
      <c r="O951" s="27" t="s">
        <v>100</v>
      </c>
      <c r="P951" s="27" t="s">
        <v>388</v>
      </c>
      <c r="Q951" s="27" t="s">
        <v>108</v>
      </c>
      <c r="R951" s="27" t="s">
        <v>2793</v>
      </c>
      <c r="S951" s="27" t="s">
        <v>154</v>
      </c>
      <c r="T951" s="27" t="s">
        <v>2821</v>
      </c>
      <c r="U951" s="80"/>
    </row>
    <row r="952" spans="1:21" ht="13" hidden="1" thickBot="1">
      <c r="A952" s="27" t="s">
        <v>68</v>
      </c>
      <c r="B952" s="27" t="str">
        <f>IF(ISNA(VLOOKUP(Table3[[#This Row],[NPC]],#REF!,1,FALSE)),"No","Yes")</f>
        <v>Yes</v>
      </c>
      <c r="C952" s="27" t="str">
        <f>IF(ISNA(VLOOKUP(Table3[[#This Row],[NPC]],'PROC517 Delist NPCs'!B:B,1,FALSE)),"No","Yes")</f>
        <v>No</v>
      </c>
      <c r="D9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2" s="27"/>
      <c r="F952" s="77" t="s">
        <v>96</v>
      </c>
      <c r="G952" s="78"/>
      <c r="H952" s="78"/>
      <c r="I952" s="79"/>
      <c r="J952" s="77" t="s">
        <v>97</v>
      </c>
      <c r="K952" s="79"/>
      <c r="L952" s="27" t="s">
        <v>2865</v>
      </c>
      <c r="M952" s="27" t="s">
        <v>2866</v>
      </c>
      <c r="N952" s="80"/>
      <c r="O952" s="27" t="s">
        <v>100</v>
      </c>
      <c r="P952" s="27" t="s">
        <v>388</v>
      </c>
      <c r="Q952" s="27" t="s">
        <v>108</v>
      </c>
      <c r="R952" s="27" t="s">
        <v>2793</v>
      </c>
      <c r="S952" s="27" t="s">
        <v>154</v>
      </c>
      <c r="T952" s="27" t="s">
        <v>2830</v>
      </c>
      <c r="U952" s="80"/>
    </row>
    <row r="953" spans="1:21" ht="13" thickBot="1">
      <c r="A953" s="27" t="s">
        <v>69</v>
      </c>
      <c r="B953" s="27" t="str">
        <f>IF(ISNA(VLOOKUP(Table3[[#This Row],[NPC]],#REF!,1,FALSE)),"No","Yes")</f>
        <v>Yes</v>
      </c>
      <c r="C953" s="27" t="str">
        <f>IF(ISNA(VLOOKUP(Table3[[#This Row],[NPC]],'PROC517 Delist NPCs'!B:B,1,FALSE)),"No","Yes")</f>
        <v>No</v>
      </c>
      <c r="D9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3" s="27"/>
      <c r="F953" s="77" t="s">
        <v>96</v>
      </c>
      <c r="G953" s="78"/>
      <c r="H953" s="78"/>
      <c r="I953" s="79"/>
      <c r="J953" s="77" t="s">
        <v>97</v>
      </c>
      <c r="K953" s="79"/>
      <c r="L953" s="27" t="s">
        <v>2867</v>
      </c>
      <c r="M953" s="27" t="s">
        <v>2868</v>
      </c>
      <c r="N953" s="80"/>
      <c r="O953" s="27" t="s">
        <v>100</v>
      </c>
      <c r="P953" s="27" t="s">
        <v>388</v>
      </c>
      <c r="Q953" s="27" t="s">
        <v>108</v>
      </c>
      <c r="R953" s="27" t="s">
        <v>2793</v>
      </c>
      <c r="S953" s="27" t="s">
        <v>154</v>
      </c>
      <c r="T953" s="27" t="s">
        <v>2794</v>
      </c>
      <c r="U953" s="80"/>
    </row>
    <row r="954" spans="1:21" ht="13" thickBot="1">
      <c r="A954" s="27" t="s">
        <v>69</v>
      </c>
      <c r="B954" s="27" t="str">
        <f>IF(ISNA(VLOOKUP(Table3[[#This Row],[NPC]],#REF!,1,FALSE)),"No","Yes")</f>
        <v>Yes</v>
      </c>
      <c r="C954" s="27" t="str">
        <f>IF(ISNA(VLOOKUP(Table3[[#This Row],[NPC]],'PROC517 Delist NPCs'!B:B,1,FALSE)),"No","Yes")</f>
        <v>No</v>
      </c>
      <c r="D9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4" s="27"/>
      <c r="F954" s="77" t="s">
        <v>96</v>
      </c>
      <c r="G954" s="78"/>
      <c r="H954" s="78"/>
      <c r="I954" s="79"/>
      <c r="J954" s="77" t="s">
        <v>97</v>
      </c>
      <c r="K954" s="79"/>
      <c r="L954" s="27" t="s">
        <v>2869</v>
      </c>
      <c r="M954" s="27" t="s">
        <v>2870</v>
      </c>
      <c r="N954" s="80"/>
      <c r="O954" s="27" t="s">
        <v>100</v>
      </c>
      <c r="P954" s="27" t="s">
        <v>388</v>
      </c>
      <c r="Q954" s="27" t="s">
        <v>108</v>
      </c>
      <c r="R954" s="27" t="s">
        <v>2793</v>
      </c>
      <c r="S954" s="27" t="s">
        <v>154</v>
      </c>
      <c r="T954" s="27" t="s">
        <v>2814</v>
      </c>
      <c r="U954" s="80"/>
    </row>
    <row r="955" spans="1:21" ht="13" thickBot="1">
      <c r="A955" s="27" t="s">
        <v>69</v>
      </c>
      <c r="B955" s="27" t="str">
        <f>IF(ISNA(VLOOKUP(Table3[[#This Row],[NPC]],#REF!,1,FALSE)),"No","Yes")</f>
        <v>Yes</v>
      </c>
      <c r="C955" s="27" t="str">
        <f>IF(ISNA(VLOOKUP(Table3[[#This Row],[NPC]],'PROC517 Delist NPCs'!B:B,1,FALSE)),"No","Yes")</f>
        <v>No</v>
      </c>
      <c r="D9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5" s="27"/>
      <c r="F955" s="77" t="s">
        <v>96</v>
      </c>
      <c r="G955" s="78"/>
      <c r="H955" s="78"/>
      <c r="I955" s="79"/>
      <c r="J955" s="77" t="s">
        <v>97</v>
      </c>
      <c r="K955" s="79"/>
      <c r="L955" s="27" t="s">
        <v>2871</v>
      </c>
      <c r="M955" s="27" t="s">
        <v>2872</v>
      </c>
      <c r="N955" s="80"/>
      <c r="O955" s="27" t="s">
        <v>100</v>
      </c>
      <c r="P955" s="27" t="s">
        <v>388</v>
      </c>
      <c r="Q955" s="27" t="s">
        <v>108</v>
      </c>
      <c r="R955" s="27" t="s">
        <v>2793</v>
      </c>
      <c r="S955" s="27" t="s">
        <v>154</v>
      </c>
      <c r="T955" s="27" t="s">
        <v>2850</v>
      </c>
      <c r="U955" s="80"/>
    </row>
    <row r="956" spans="1:21" ht="13" thickBot="1">
      <c r="A956" s="27" t="s">
        <v>69</v>
      </c>
      <c r="B956" s="27" t="str">
        <f>IF(ISNA(VLOOKUP(Table3[[#This Row],[NPC]],#REF!,1,FALSE)),"No","Yes")</f>
        <v>Yes</v>
      </c>
      <c r="C956" s="27" t="str">
        <f>IF(ISNA(VLOOKUP(Table3[[#This Row],[NPC]],'PROC517 Delist NPCs'!B:B,1,FALSE)),"No","Yes")</f>
        <v>No</v>
      </c>
      <c r="D9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6" s="27"/>
      <c r="F956" s="77" t="s">
        <v>96</v>
      </c>
      <c r="G956" s="78"/>
      <c r="H956" s="78"/>
      <c r="I956" s="79"/>
      <c r="J956" s="77" t="s">
        <v>97</v>
      </c>
      <c r="K956" s="79"/>
      <c r="L956" s="27" t="s">
        <v>2873</v>
      </c>
      <c r="M956" s="27" t="s">
        <v>2874</v>
      </c>
      <c r="N956" s="80"/>
      <c r="O956" s="27" t="s">
        <v>100</v>
      </c>
      <c r="P956" s="27" t="s">
        <v>388</v>
      </c>
      <c r="Q956" s="27" t="s">
        <v>108</v>
      </c>
      <c r="R956" s="27" t="s">
        <v>2793</v>
      </c>
      <c r="S956" s="27" t="s">
        <v>154</v>
      </c>
      <c r="T956" s="27" t="s">
        <v>2797</v>
      </c>
      <c r="U956" s="80"/>
    </row>
    <row r="957" spans="1:21" ht="13" thickBot="1">
      <c r="A957" s="27" t="s">
        <v>69</v>
      </c>
      <c r="B957" s="27" t="str">
        <f>IF(ISNA(VLOOKUP(Table3[[#This Row],[NPC]],#REF!,1,FALSE)),"No","Yes")</f>
        <v>Yes</v>
      </c>
      <c r="C957" s="27" t="str">
        <f>IF(ISNA(VLOOKUP(Table3[[#This Row],[NPC]],'PROC517 Delist NPCs'!B:B,1,FALSE)),"No","Yes")</f>
        <v>No</v>
      </c>
      <c r="D9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7" s="27"/>
      <c r="F957" s="77" t="s">
        <v>96</v>
      </c>
      <c r="G957" s="78"/>
      <c r="H957" s="78"/>
      <c r="I957" s="79"/>
      <c r="J957" s="77" t="s">
        <v>97</v>
      </c>
      <c r="K957" s="79"/>
      <c r="L957" s="27" t="s">
        <v>2875</v>
      </c>
      <c r="M957" s="27" t="s">
        <v>2876</v>
      </c>
      <c r="N957" s="80"/>
      <c r="O957" s="27" t="s">
        <v>100</v>
      </c>
      <c r="P957" s="27" t="s">
        <v>388</v>
      </c>
      <c r="Q957" s="27" t="s">
        <v>108</v>
      </c>
      <c r="R957" s="27" t="s">
        <v>2793</v>
      </c>
      <c r="S957" s="27" t="s">
        <v>154</v>
      </c>
      <c r="T957" s="27" t="s">
        <v>2856</v>
      </c>
      <c r="U957" s="80"/>
    </row>
    <row r="958" spans="1:21" ht="13" thickBot="1">
      <c r="A958" s="27" t="s">
        <v>69</v>
      </c>
      <c r="B958" s="27" t="str">
        <f>IF(ISNA(VLOOKUP(Table3[[#This Row],[NPC]],#REF!,1,FALSE)),"No","Yes")</f>
        <v>Yes</v>
      </c>
      <c r="C958" s="27" t="str">
        <f>IF(ISNA(VLOOKUP(Table3[[#This Row],[NPC]],'PROC517 Delist NPCs'!B:B,1,FALSE)),"No","Yes")</f>
        <v>No</v>
      </c>
      <c r="D9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8" s="27"/>
      <c r="F958" s="77" t="s">
        <v>96</v>
      </c>
      <c r="G958" s="78"/>
      <c r="H958" s="78"/>
      <c r="I958" s="79"/>
      <c r="J958" s="77" t="s">
        <v>97</v>
      </c>
      <c r="K958" s="79"/>
      <c r="L958" s="27" t="s">
        <v>2877</v>
      </c>
      <c r="M958" s="27" t="s">
        <v>2878</v>
      </c>
      <c r="N958" s="80"/>
      <c r="O958" s="27" t="s">
        <v>100</v>
      </c>
      <c r="P958" s="27" t="s">
        <v>388</v>
      </c>
      <c r="Q958" s="27" t="s">
        <v>108</v>
      </c>
      <c r="R958" s="27" t="s">
        <v>2793</v>
      </c>
      <c r="S958" s="27" t="s">
        <v>154</v>
      </c>
      <c r="T958" s="27" t="s">
        <v>2800</v>
      </c>
      <c r="U958" s="80"/>
    </row>
    <row r="959" spans="1:21" ht="13" hidden="1" thickBot="1">
      <c r="A959" s="27" t="s">
        <v>68</v>
      </c>
      <c r="B959" s="27" t="str">
        <f>IF(ISNA(VLOOKUP(Table3[[#This Row],[NPC]],#REF!,1,FALSE)),"No","Yes")</f>
        <v>Yes</v>
      </c>
      <c r="C959" s="27" t="str">
        <f>IF(ISNA(VLOOKUP(Table3[[#This Row],[NPC]],'PROC517 Delist NPCs'!B:B,1,FALSE)),"No","Yes")</f>
        <v>No</v>
      </c>
      <c r="D9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59" s="27"/>
      <c r="F959" s="77" t="s">
        <v>96</v>
      </c>
      <c r="G959" s="78"/>
      <c r="H959" s="78"/>
      <c r="I959" s="79"/>
      <c r="J959" s="77" t="s">
        <v>97</v>
      </c>
      <c r="K959" s="79"/>
      <c r="L959" s="27" t="s">
        <v>2879</v>
      </c>
      <c r="M959" s="27" t="s">
        <v>2880</v>
      </c>
      <c r="N959" s="80"/>
      <c r="O959" s="27" t="s">
        <v>100</v>
      </c>
      <c r="P959" s="27" t="s">
        <v>388</v>
      </c>
      <c r="Q959" s="27" t="s">
        <v>108</v>
      </c>
      <c r="R959" s="27" t="s">
        <v>2793</v>
      </c>
      <c r="S959" s="27" t="s">
        <v>154</v>
      </c>
      <c r="T959" s="27" t="s">
        <v>2853</v>
      </c>
      <c r="U959" s="80"/>
    </row>
    <row r="960" spans="1:21" ht="13" thickBot="1">
      <c r="A960" s="27" t="s">
        <v>69</v>
      </c>
      <c r="B960" s="27" t="str">
        <f>IF(ISNA(VLOOKUP(Table3[[#This Row],[NPC]],#REF!,1,FALSE)),"No","Yes")</f>
        <v>Yes</v>
      </c>
      <c r="C960" s="27" t="str">
        <f>IF(ISNA(VLOOKUP(Table3[[#This Row],[NPC]],'PROC517 Delist NPCs'!B:B,1,FALSE)),"No","Yes")</f>
        <v>No</v>
      </c>
      <c r="D9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0" s="27"/>
      <c r="F960" s="77" t="s">
        <v>96</v>
      </c>
      <c r="G960" s="78"/>
      <c r="H960" s="78"/>
      <c r="I960" s="79"/>
      <c r="J960" s="77" t="s">
        <v>97</v>
      </c>
      <c r="K960" s="79"/>
      <c r="L960" s="27" t="s">
        <v>2881</v>
      </c>
      <c r="M960" s="27" t="s">
        <v>2882</v>
      </c>
      <c r="N960" s="80"/>
      <c r="O960" s="27" t="s">
        <v>100</v>
      </c>
      <c r="P960" s="27" t="s">
        <v>660</v>
      </c>
      <c r="Q960" s="27" t="s">
        <v>108</v>
      </c>
      <c r="R960" s="27" t="s">
        <v>661</v>
      </c>
      <c r="S960" s="27" t="s">
        <v>154</v>
      </c>
      <c r="T960" s="27" t="s">
        <v>2883</v>
      </c>
      <c r="U960" s="80"/>
    </row>
    <row r="961" spans="1:21" ht="13" hidden="1" thickBot="1">
      <c r="A961" s="27" t="s">
        <v>68</v>
      </c>
      <c r="B961" s="27" t="str">
        <f>IF(ISNA(VLOOKUP(Table3[[#This Row],[NPC]],#REF!,1,FALSE)),"No","Yes")</f>
        <v>Yes</v>
      </c>
      <c r="C961" s="27" t="str">
        <f>IF(ISNA(VLOOKUP(Table3[[#This Row],[NPC]],'PROC517 Delist NPCs'!B:B,1,FALSE)),"No","Yes")</f>
        <v>No</v>
      </c>
      <c r="D9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1" s="27"/>
      <c r="F961" s="77" t="s">
        <v>96</v>
      </c>
      <c r="G961" s="78"/>
      <c r="H961" s="78"/>
      <c r="I961" s="79"/>
      <c r="J961" s="77" t="s">
        <v>97</v>
      </c>
      <c r="K961" s="79"/>
      <c r="L961" s="27" t="s">
        <v>2884</v>
      </c>
      <c r="M961" s="27" t="s">
        <v>2885</v>
      </c>
      <c r="N961" s="80"/>
      <c r="O961" s="27" t="s">
        <v>100</v>
      </c>
      <c r="P961" s="27" t="s">
        <v>660</v>
      </c>
      <c r="Q961" s="27" t="s">
        <v>132</v>
      </c>
      <c r="R961" s="27" t="s">
        <v>661</v>
      </c>
      <c r="S961" s="27" t="s">
        <v>154</v>
      </c>
      <c r="T961" s="27" t="s">
        <v>2886</v>
      </c>
      <c r="U961" s="80"/>
    </row>
    <row r="962" spans="1:21" ht="13" thickBot="1">
      <c r="A962" s="27" t="s">
        <v>69</v>
      </c>
      <c r="B962" s="27" t="str">
        <f>IF(ISNA(VLOOKUP(Table3[[#This Row],[NPC]],#REF!,1,FALSE)),"No","Yes")</f>
        <v>Yes</v>
      </c>
      <c r="C962" s="27" t="str">
        <f>IF(ISNA(VLOOKUP(Table3[[#This Row],[NPC]],'PROC517 Delist NPCs'!B:B,1,FALSE)),"No","Yes")</f>
        <v>No</v>
      </c>
      <c r="D9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2" s="27"/>
      <c r="F962" s="77" t="s">
        <v>96</v>
      </c>
      <c r="G962" s="78"/>
      <c r="H962" s="78"/>
      <c r="I962" s="79"/>
      <c r="J962" s="77" t="s">
        <v>97</v>
      </c>
      <c r="K962" s="79"/>
      <c r="L962" s="27" t="s">
        <v>2887</v>
      </c>
      <c r="M962" s="27" t="s">
        <v>2888</v>
      </c>
      <c r="N962" s="80"/>
      <c r="O962" s="27" t="s">
        <v>100</v>
      </c>
      <c r="P962" s="27" t="s">
        <v>660</v>
      </c>
      <c r="Q962" s="27" t="s">
        <v>132</v>
      </c>
      <c r="R962" s="27" t="s">
        <v>661</v>
      </c>
      <c r="S962" s="27" t="s">
        <v>154</v>
      </c>
      <c r="T962" s="27" t="s">
        <v>2889</v>
      </c>
      <c r="U962" s="80"/>
    </row>
    <row r="963" spans="1:21" ht="13" thickBot="1">
      <c r="A963" s="27" t="s">
        <v>69</v>
      </c>
      <c r="B963" s="27" t="str">
        <f>IF(ISNA(VLOOKUP(Table3[[#This Row],[NPC]],#REF!,1,FALSE)),"No","Yes")</f>
        <v>Yes</v>
      </c>
      <c r="C963" s="27" t="str">
        <f>IF(ISNA(VLOOKUP(Table3[[#This Row],[NPC]],'PROC517 Delist NPCs'!B:B,1,FALSE)),"No","Yes")</f>
        <v>No</v>
      </c>
      <c r="D9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3" s="27"/>
      <c r="F963" s="77" t="s">
        <v>96</v>
      </c>
      <c r="G963" s="78"/>
      <c r="H963" s="78"/>
      <c r="I963" s="79"/>
      <c r="J963" s="77" t="s">
        <v>97</v>
      </c>
      <c r="K963" s="79"/>
      <c r="L963" s="27" t="s">
        <v>2890</v>
      </c>
      <c r="M963" s="27" t="s">
        <v>2891</v>
      </c>
      <c r="N963" s="80"/>
      <c r="O963" s="27" t="s">
        <v>100</v>
      </c>
      <c r="P963" s="27" t="s">
        <v>660</v>
      </c>
      <c r="Q963" s="27" t="s">
        <v>132</v>
      </c>
      <c r="R963" s="27" t="s">
        <v>674</v>
      </c>
      <c r="S963" s="27" t="s">
        <v>154</v>
      </c>
      <c r="T963" s="27" t="s">
        <v>2892</v>
      </c>
      <c r="U963" s="80"/>
    </row>
    <row r="964" spans="1:21" ht="13" hidden="1" thickBot="1">
      <c r="A964" s="27" t="s">
        <v>68</v>
      </c>
      <c r="B964" s="27" t="str">
        <f>IF(ISNA(VLOOKUP(Table3[[#This Row],[NPC]],#REF!,1,FALSE)),"No","Yes")</f>
        <v>Yes</v>
      </c>
      <c r="C964" s="27" t="str">
        <f>IF(ISNA(VLOOKUP(Table3[[#This Row],[NPC]],'PROC517 Delist NPCs'!B:B,1,FALSE)),"No","Yes")</f>
        <v>No</v>
      </c>
      <c r="D9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4" s="27"/>
      <c r="F964" s="77" t="s">
        <v>96</v>
      </c>
      <c r="G964" s="78"/>
      <c r="H964" s="78"/>
      <c r="I964" s="79"/>
      <c r="J964" s="77" t="s">
        <v>97</v>
      </c>
      <c r="K964" s="79"/>
      <c r="L964" s="27" t="s">
        <v>2893</v>
      </c>
      <c r="M964" s="27" t="s">
        <v>2894</v>
      </c>
      <c r="N964" s="80"/>
      <c r="O964" s="27" t="s">
        <v>100</v>
      </c>
      <c r="P964" s="27" t="s">
        <v>660</v>
      </c>
      <c r="Q964" s="27" t="s">
        <v>132</v>
      </c>
      <c r="R964" s="27" t="s">
        <v>661</v>
      </c>
      <c r="S964" s="27" t="s">
        <v>154</v>
      </c>
      <c r="T964" s="27" t="s">
        <v>2895</v>
      </c>
      <c r="U964" s="80"/>
    </row>
    <row r="965" spans="1:21" ht="13" thickBot="1">
      <c r="A965" s="27" t="s">
        <v>69</v>
      </c>
      <c r="B965" s="27" t="str">
        <f>IF(ISNA(VLOOKUP(Table3[[#This Row],[NPC]],#REF!,1,FALSE)),"No","Yes")</f>
        <v>Yes</v>
      </c>
      <c r="C965" s="27" t="str">
        <f>IF(ISNA(VLOOKUP(Table3[[#This Row],[NPC]],'PROC517 Delist NPCs'!B:B,1,FALSE)),"No","Yes")</f>
        <v>No</v>
      </c>
      <c r="D9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5" s="27"/>
      <c r="F965" s="77" t="s">
        <v>96</v>
      </c>
      <c r="G965" s="78"/>
      <c r="H965" s="78"/>
      <c r="I965" s="79"/>
      <c r="J965" s="77" t="s">
        <v>97</v>
      </c>
      <c r="K965" s="79"/>
      <c r="L965" s="27" t="s">
        <v>2896</v>
      </c>
      <c r="M965" s="27" t="s">
        <v>2897</v>
      </c>
      <c r="N965" s="80"/>
      <c r="O965" s="27" t="s">
        <v>100</v>
      </c>
      <c r="P965" s="27" t="s">
        <v>660</v>
      </c>
      <c r="Q965" s="27" t="s">
        <v>132</v>
      </c>
      <c r="R965" s="27" t="s">
        <v>674</v>
      </c>
      <c r="S965" s="27" t="s">
        <v>154</v>
      </c>
      <c r="T965" s="27" t="s">
        <v>2898</v>
      </c>
      <c r="U965" s="80"/>
    </row>
    <row r="966" spans="1:21" ht="13" thickBot="1">
      <c r="A966" s="27" t="s">
        <v>69</v>
      </c>
      <c r="B966" s="27" t="str">
        <f>IF(ISNA(VLOOKUP(Table3[[#This Row],[NPC]],#REF!,1,FALSE)),"No","Yes")</f>
        <v>Yes</v>
      </c>
      <c r="C966" s="27" t="str">
        <f>IF(ISNA(VLOOKUP(Table3[[#This Row],[NPC]],'PROC517 Delist NPCs'!B:B,1,FALSE)),"No","Yes")</f>
        <v>No</v>
      </c>
      <c r="D9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6" s="27"/>
      <c r="F966" s="77" t="s">
        <v>96</v>
      </c>
      <c r="G966" s="78"/>
      <c r="H966" s="78"/>
      <c r="I966" s="79"/>
      <c r="J966" s="77" t="s">
        <v>97</v>
      </c>
      <c r="K966" s="79"/>
      <c r="L966" s="27" t="s">
        <v>2899</v>
      </c>
      <c r="M966" s="27" t="s">
        <v>2900</v>
      </c>
      <c r="N966" s="80"/>
      <c r="O966" s="27" t="s">
        <v>100</v>
      </c>
      <c r="P966" s="27" t="s">
        <v>660</v>
      </c>
      <c r="Q966" s="27" t="s">
        <v>132</v>
      </c>
      <c r="R966" s="27" t="s">
        <v>661</v>
      </c>
      <c r="S966" s="27" t="s">
        <v>154</v>
      </c>
      <c r="T966" s="27" t="s">
        <v>2901</v>
      </c>
      <c r="U966" s="80"/>
    </row>
    <row r="967" spans="1:21" ht="13" hidden="1" thickBot="1">
      <c r="A967" s="27" t="s">
        <v>68</v>
      </c>
      <c r="B967" s="27" t="str">
        <f>IF(ISNA(VLOOKUP(Table3[[#This Row],[NPC]],#REF!,1,FALSE)),"No","Yes")</f>
        <v>Yes</v>
      </c>
      <c r="C967" s="27" t="str">
        <f>IF(ISNA(VLOOKUP(Table3[[#This Row],[NPC]],'PROC517 Delist NPCs'!B:B,1,FALSE)),"No","Yes")</f>
        <v>No</v>
      </c>
      <c r="D9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7" s="27"/>
      <c r="F967" s="77" t="s">
        <v>96</v>
      </c>
      <c r="G967" s="78"/>
      <c r="H967" s="78"/>
      <c r="I967" s="79"/>
      <c r="J967" s="77" t="s">
        <v>97</v>
      </c>
      <c r="K967" s="79"/>
      <c r="L967" s="27" t="s">
        <v>2902</v>
      </c>
      <c r="M967" s="27" t="s">
        <v>2903</v>
      </c>
      <c r="N967" s="80"/>
      <c r="O967" s="27" t="s">
        <v>100</v>
      </c>
      <c r="P967" s="27" t="s">
        <v>660</v>
      </c>
      <c r="Q967" s="27" t="s">
        <v>132</v>
      </c>
      <c r="R967" s="27" t="s">
        <v>661</v>
      </c>
      <c r="S967" s="27" t="s">
        <v>154</v>
      </c>
      <c r="T967" s="27" t="s">
        <v>2904</v>
      </c>
      <c r="U967" s="80"/>
    </row>
    <row r="968" spans="1:21" ht="13" thickBot="1">
      <c r="A968" s="27" t="s">
        <v>69</v>
      </c>
      <c r="B968" s="27" t="str">
        <f>IF(ISNA(VLOOKUP(Table3[[#This Row],[NPC]],#REF!,1,FALSE)),"No","Yes")</f>
        <v>Yes</v>
      </c>
      <c r="C968" s="27" t="str">
        <f>IF(ISNA(VLOOKUP(Table3[[#This Row],[NPC]],'PROC517 Delist NPCs'!B:B,1,FALSE)),"No","Yes")</f>
        <v>No</v>
      </c>
      <c r="D9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8" s="27"/>
      <c r="F968" s="77" t="s">
        <v>96</v>
      </c>
      <c r="G968" s="78"/>
      <c r="H968" s="78"/>
      <c r="I968" s="79"/>
      <c r="J968" s="77" t="s">
        <v>97</v>
      </c>
      <c r="K968" s="79"/>
      <c r="L968" s="27" t="s">
        <v>2905</v>
      </c>
      <c r="M968" s="27" t="s">
        <v>2906</v>
      </c>
      <c r="N968" s="80"/>
      <c r="O968" s="27" t="s">
        <v>100</v>
      </c>
      <c r="P968" s="27" t="s">
        <v>660</v>
      </c>
      <c r="Q968" s="27" t="s">
        <v>108</v>
      </c>
      <c r="R968" s="27" t="s">
        <v>674</v>
      </c>
      <c r="S968" s="27" t="s">
        <v>154</v>
      </c>
      <c r="T968" s="27" t="s">
        <v>2907</v>
      </c>
      <c r="U968" s="80"/>
    </row>
    <row r="969" spans="1:21" ht="13" thickBot="1">
      <c r="A969" s="27" t="s">
        <v>69</v>
      </c>
      <c r="B969" s="27" t="str">
        <f>IF(ISNA(VLOOKUP(Table3[[#This Row],[NPC]],#REF!,1,FALSE)),"No","Yes")</f>
        <v>Yes</v>
      </c>
      <c r="C969" s="27" t="str">
        <f>IF(ISNA(VLOOKUP(Table3[[#This Row],[NPC]],'PROC517 Delist NPCs'!B:B,1,FALSE)),"No","Yes")</f>
        <v>No</v>
      </c>
      <c r="D9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69" s="27"/>
      <c r="F969" s="77" t="s">
        <v>96</v>
      </c>
      <c r="G969" s="78"/>
      <c r="H969" s="78"/>
      <c r="I969" s="79"/>
      <c r="J969" s="77" t="s">
        <v>97</v>
      </c>
      <c r="K969" s="79"/>
      <c r="L969" s="27" t="s">
        <v>2908</v>
      </c>
      <c r="M969" s="27" t="s">
        <v>2909</v>
      </c>
      <c r="N969" s="80"/>
      <c r="O969" s="27" t="s">
        <v>100</v>
      </c>
      <c r="P969" s="27" t="s">
        <v>660</v>
      </c>
      <c r="Q969" s="27" t="s">
        <v>108</v>
      </c>
      <c r="R969" s="27" t="s">
        <v>661</v>
      </c>
      <c r="S969" s="27" t="s">
        <v>154</v>
      </c>
      <c r="T969" s="27" t="s">
        <v>2910</v>
      </c>
      <c r="U969" s="80"/>
    </row>
    <row r="970" spans="1:21" ht="13" thickBot="1">
      <c r="A970" s="27" t="s">
        <v>69</v>
      </c>
      <c r="B970" s="27" t="str">
        <f>IF(ISNA(VLOOKUP(Table3[[#This Row],[NPC]],#REF!,1,FALSE)),"No","Yes")</f>
        <v>Yes</v>
      </c>
      <c r="C970" s="27" t="str">
        <f>IF(ISNA(VLOOKUP(Table3[[#This Row],[NPC]],'PROC517 Delist NPCs'!B:B,1,FALSE)),"No","Yes")</f>
        <v>No</v>
      </c>
      <c r="D9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0" s="27"/>
      <c r="F970" s="77" t="s">
        <v>96</v>
      </c>
      <c r="G970" s="78"/>
      <c r="H970" s="78"/>
      <c r="I970" s="79"/>
      <c r="J970" s="77" t="s">
        <v>97</v>
      </c>
      <c r="K970" s="79"/>
      <c r="L970" s="27" t="s">
        <v>2911</v>
      </c>
      <c r="M970" s="27" t="s">
        <v>2912</v>
      </c>
      <c r="N970" s="80"/>
      <c r="O970" s="27" t="s">
        <v>100</v>
      </c>
      <c r="P970" s="27" t="s">
        <v>660</v>
      </c>
      <c r="Q970" s="27" t="s">
        <v>132</v>
      </c>
      <c r="R970" s="27" t="s">
        <v>661</v>
      </c>
      <c r="S970" s="27" t="s">
        <v>154</v>
      </c>
      <c r="T970" s="27" t="s">
        <v>2913</v>
      </c>
      <c r="U970" s="80"/>
    </row>
    <row r="971" spans="1:21" ht="13" thickBot="1">
      <c r="A971" s="27" t="s">
        <v>69</v>
      </c>
      <c r="B971" s="27" t="str">
        <f>IF(ISNA(VLOOKUP(Table3[[#This Row],[NPC]],#REF!,1,FALSE)),"No","Yes")</f>
        <v>Yes</v>
      </c>
      <c r="C971" s="27" t="str">
        <f>IF(ISNA(VLOOKUP(Table3[[#This Row],[NPC]],'PROC517 Delist NPCs'!B:B,1,FALSE)),"No","Yes")</f>
        <v>No</v>
      </c>
      <c r="D9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1" s="27"/>
      <c r="F971" s="77" t="s">
        <v>96</v>
      </c>
      <c r="G971" s="78"/>
      <c r="H971" s="78"/>
      <c r="I971" s="79"/>
      <c r="J971" s="77" t="s">
        <v>97</v>
      </c>
      <c r="K971" s="79"/>
      <c r="L971" s="27" t="s">
        <v>2914</v>
      </c>
      <c r="M971" s="27" t="s">
        <v>2915</v>
      </c>
      <c r="N971" s="80"/>
      <c r="O971" s="27" t="s">
        <v>100</v>
      </c>
      <c r="P971" s="27" t="s">
        <v>953</v>
      </c>
      <c r="Q971" s="27" t="s">
        <v>108</v>
      </c>
      <c r="R971" s="27" t="s">
        <v>958</v>
      </c>
      <c r="S971" s="27" t="s">
        <v>574</v>
      </c>
      <c r="T971" s="27" t="s">
        <v>1285</v>
      </c>
      <c r="U971" s="80"/>
    </row>
    <row r="972" spans="1:21" ht="13" thickBot="1">
      <c r="A972" s="27" t="s">
        <v>69</v>
      </c>
      <c r="B972" s="27" t="str">
        <f>IF(ISNA(VLOOKUP(Table3[[#This Row],[NPC]],#REF!,1,FALSE)),"No","Yes")</f>
        <v>Yes</v>
      </c>
      <c r="C972" s="27" t="str">
        <f>IF(ISNA(VLOOKUP(Table3[[#This Row],[NPC]],'PROC517 Delist NPCs'!B:B,1,FALSE)),"No","Yes")</f>
        <v>No</v>
      </c>
      <c r="D9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2" s="27"/>
      <c r="F972" s="77" t="s">
        <v>96</v>
      </c>
      <c r="G972" s="78"/>
      <c r="H972" s="78"/>
      <c r="I972" s="79"/>
      <c r="J972" s="77" t="s">
        <v>97</v>
      </c>
      <c r="K972" s="79"/>
      <c r="L972" s="27" t="s">
        <v>2916</v>
      </c>
      <c r="M972" s="27" t="s">
        <v>2917</v>
      </c>
      <c r="N972" s="80"/>
      <c r="O972" s="27" t="s">
        <v>100</v>
      </c>
      <c r="P972" s="27" t="s">
        <v>953</v>
      </c>
      <c r="Q972" s="27" t="s">
        <v>108</v>
      </c>
      <c r="R972" s="27" t="s">
        <v>958</v>
      </c>
      <c r="S972" s="27" t="s">
        <v>574</v>
      </c>
      <c r="T972" s="27" t="s">
        <v>1294</v>
      </c>
      <c r="U972" s="80"/>
    </row>
    <row r="973" spans="1:21" ht="13" thickBot="1">
      <c r="A973" s="27" t="s">
        <v>69</v>
      </c>
      <c r="B973" s="27" t="str">
        <f>IF(ISNA(VLOOKUP(Table3[[#This Row],[NPC]],#REF!,1,FALSE)),"No","Yes")</f>
        <v>Yes</v>
      </c>
      <c r="C973" s="27" t="str">
        <f>IF(ISNA(VLOOKUP(Table3[[#This Row],[NPC]],'PROC517 Delist NPCs'!B:B,1,FALSE)),"No","Yes")</f>
        <v>No</v>
      </c>
      <c r="D9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3" s="27"/>
      <c r="F973" s="77" t="s">
        <v>96</v>
      </c>
      <c r="G973" s="78"/>
      <c r="H973" s="78"/>
      <c r="I973" s="79"/>
      <c r="J973" s="77" t="s">
        <v>97</v>
      </c>
      <c r="K973" s="79"/>
      <c r="L973" s="27" t="s">
        <v>2918</v>
      </c>
      <c r="M973" s="27" t="s">
        <v>2919</v>
      </c>
      <c r="N973" s="80"/>
      <c r="O973" s="27" t="s">
        <v>100</v>
      </c>
      <c r="P973" s="27" t="s">
        <v>953</v>
      </c>
      <c r="Q973" s="27" t="s">
        <v>108</v>
      </c>
      <c r="R973" s="27" t="s">
        <v>958</v>
      </c>
      <c r="S973" s="27" t="s">
        <v>574</v>
      </c>
      <c r="T973" s="27" t="s">
        <v>1297</v>
      </c>
      <c r="U973" s="80"/>
    </row>
    <row r="974" spans="1:21" ht="13" thickBot="1">
      <c r="A974" s="27" t="s">
        <v>69</v>
      </c>
      <c r="B974" s="27" t="str">
        <f>IF(ISNA(VLOOKUP(Table3[[#This Row],[NPC]],#REF!,1,FALSE)),"No","Yes")</f>
        <v>Yes</v>
      </c>
      <c r="C974" s="27" t="str">
        <f>IF(ISNA(VLOOKUP(Table3[[#This Row],[NPC]],'PROC517 Delist NPCs'!B:B,1,FALSE)),"No","Yes")</f>
        <v>No</v>
      </c>
      <c r="D9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4" s="27"/>
      <c r="F974" s="77" t="s">
        <v>96</v>
      </c>
      <c r="G974" s="78"/>
      <c r="H974" s="78"/>
      <c r="I974" s="79"/>
      <c r="J974" s="77" t="s">
        <v>97</v>
      </c>
      <c r="K974" s="79"/>
      <c r="L974" s="27" t="s">
        <v>2920</v>
      </c>
      <c r="M974" s="27" t="s">
        <v>2921</v>
      </c>
      <c r="N974" s="80"/>
      <c r="O974" s="27" t="s">
        <v>100</v>
      </c>
      <c r="P974" s="27" t="s">
        <v>953</v>
      </c>
      <c r="Q974" s="27" t="s">
        <v>108</v>
      </c>
      <c r="R974" s="27" t="s">
        <v>958</v>
      </c>
      <c r="S974" s="27" t="s">
        <v>574</v>
      </c>
      <c r="T974" s="27" t="s">
        <v>1300</v>
      </c>
      <c r="U974" s="80"/>
    </row>
    <row r="975" spans="1:21" ht="13" hidden="1" thickBot="1">
      <c r="A975" s="27" t="s">
        <v>68</v>
      </c>
      <c r="B975" s="27" t="str">
        <f>IF(ISNA(VLOOKUP(Table3[[#This Row],[NPC]],#REF!,1,FALSE)),"No","Yes")</f>
        <v>Yes</v>
      </c>
      <c r="C975" s="27" t="str">
        <f>IF(ISNA(VLOOKUP(Table3[[#This Row],[NPC]],'PROC517 Delist NPCs'!B:B,1,FALSE)),"No","Yes")</f>
        <v>No</v>
      </c>
      <c r="D9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5" s="27"/>
      <c r="F975" s="77" t="s">
        <v>96</v>
      </c>
      <c r="G975" s="78"/>
      <c r="H975" s="78"/>
      <c r="I975" s="79"/>
      <c r="J975" s="77" t="s">
        <v>97</v>
      </c>
      <c r="K975" s="79"/>
      <c r="L975" s="27" t="s">
        <v>2922</v>
      </c>
      <c r="M975" s="27" t="s">
        <v>2923</v>
      </c>
      <c r="N975" s="80"/>
      <c r="O975" s="27" t="s">
        <v>100</v>
      </c>
      <c r="P975" s="27" t="s">
        <v>354</v>
      </c>
      <c r="Q975" s="27" t="s">
        <v>243</v>
      </c>
      <c r="R975" s="27" t="s">
        <v>359</v>
      </c>
      <c r="S975" s="27" t="s">
        <v>245</v>
      </c>
      <c r="T975" s="27" t="s">
        <v>2924</v>
      </c>
      <c r="U975" s="80"/>
    </row>
    <row r="976" spans="1:21" ht="13" hidden="1" thickBot="1">
      <c r="A976" s="27" t="s">
        <v>68</v>
      </c>
      <c r="B976" s="27" t="str">
        <f>IF(ISNA(VLOOKUP(Table3[[#This Row],[NPC]],#REF!,1,FALSE)),"No","Yes")</f>
        <v>Yes</v>
      </c>
      <c r="C976" s="27" t="str">
        <f>IF(ISNA(VLOOKUP(Table3[[#This Row],[NPC]],'PROC517 Delist NPCs'!B:B,1,FALSE)),"No","Yes")</f>
        <v>No</v>
      </c>
      <c r="D9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6" s="27"/>
      <c r="F976" s="77" t="s">
        <v>96</v>
      </c>
      <c r="G976" s="78"/>
      <c r="H976" s="78"/>
      <c r="I976" s="79"/>
      <c r="J976" s="77" t="s">
        <v>97</v>
      </c>
      <c r="K976" s="79"/>
      <c r="L976" s="27" t="s">
        <v>2925</v>
      </c>
      <c r="M976" s="27" t="s">
        <v>2926</v>
      </c>
      <c r="N976" s="80"/>
      <c r="O976" s="27" t="s">
        <v>100</v>
      </c>
      <c r="P976" s="27" t="s">
        <v>354</v>
      </c>
      <c r="Q976" s="27" t="s">
        <v>243</v>
      </c>
      <c r="R976" s="27" t="s">
        <v>359</v>
      </c>
      <c r="S976" s="27" t="s">
        <v>312</v>
      </c>
      <c r="T976" s="27" t="s">
        <v>2927</v>
      </c>
      <c r="U976" s="80"/>
    </row>
    <row r="977" spans="1:21" ht="13" hidden="1" thickBot="1">
      <c r="A977" s="27" t="s">
        <v>68</v>
      </c>
      <c r="B977" s="27" t="str">
        <f>IF(ISNA(VLOOKUP(Table3[[#This Row],[NPC]],#REF!,1,FALSE)),"No","Yes")</f>
        <v>Yes</v>
      </c>
      <c r="C977" s="27" t="str">
        <f>IF(ISNA(VLOOKUP(Table3[[#This Row],[NPC]],'PROC517 Delist NPCs'!B:B,1,FALSE)),"No","Yes")</f>
        <v>No</v>
      </c>
      <c r="D9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7" s="27"/>
      <c r="F977" s="77" t="s">
        <v>96</v>
      </c>
      <c r="G977" s="78"/>
      <c r="H977" s="78"/>
      <c r="I977" s="79"/>
      <c r="J977" s="77" t="s">
        <v>97</v>
      </c>
      <c r="K977" s="79"/>
      <c r="L977" s="27" t="s">
        <v>2928</v>
      </c>
      <c r="M977" s="27" t="s">
        <v>2929</v>
      </c>
      <c r="N977" s="80"/>
      <c r="O977" s="27" t="s">
        <v>100</v>
      </c>
      <c r="P977" s="27" t="s">
        <v>354</v>
      </c>
      <c r="Q977" s="27" t="s">
        <v>243</v>
      </c>
      <c r="R977" s="27" t="s">
        <v>359</v>
      </c>
      <c r="S977" s="27" t="s">
        <v>312</v>
      </c>
      <c r="T977" s="27" t="s">
        <v>2930</v>
      </c>
      <c r="U977" s="80"/>
    </row>
    <row r="978" spans="1:21" ht="13" thickBot="1">
      <c r="A978" s="27" t="s">
        <v>69</v>
      </c>
      <c r="B978" s="27" t="str">
        <f>IF(ISNA(VLOOKUP(Table3[[#This Row],[NPC]],#REF!,1,FALSE)),"No","Yes")</f>
        <v>Yes</v>
      </c>
      <c r="C978" s="27" t="str">
        <f>IF(ISNA(VLOOKUP(Table3[[#This Row],[NPC]],'PROC517 Delist NPCs'!B:B,1,FALSE)),"No","Yes")</f>
        <v>No</v>
      </c>
      <c r="D9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8" s="27"/>
      <c r="F978" s="77" t="s">
        <v>96</v>
      </c>
      <c r="G978" s="78"/>
      <c r="H978" s="78"/>
      <c r="I978" s="79"/>
      <c r="J978" s="77" t="s">
        <v>97</v>
      </c>
      <c r="K978" s="79"/>
      <c r="L978" s="27" t="s">
        <v>2931</v>
      </c>
      <c r="M978" s="27" t="s">
        <v>2932</v>
      </c>
      <c r="N978" s="80"/>
      <c r="O978" s="27" t="s">
        <v>100</v>
      </c>
      <c r="P978" s="27" t="s">
        <v>354</v>
      </c>
      <c r="Q978" s="27" t="s">
        <v>132</v>
      </c>
      <c r="R978" s="27" t="s">
        <v>372</v>
      </c>
      <c r="S978" s="27" t="s">
        <v>245</v>
      </c>
      <c r="T978" s="27" t="s">
        <v>2933</v>
      </c>
      <c r="U978" s="80"/>
    </row>
    <row r="979" spans="1:21" ht="13" hidden="1" thickBot="1">
      <c r="A979" s="27" t="s">
        <v>68</v>
      </c>
      <c r="B979" s="27" t="str">
        <f>IF(ISNA(VLOOKUP(Table3[[#This Row],[NPC]],#REF!,1,FALSE)),"No","Yes")</f>
        <v>Yes</v>
      </c>
      <c r="C979" s="27" t="str">
        <f>IF(ISNA(VLOOKUP(Table3[[#This Row],[NPC]],'PROC517 Delist NPCs'!B:B,1,FALSE)),"No","Yes")</f>
        <v>No</v>
      </c>
      <c r="D9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79" s="27"/>
      <c r="F979" s="77" t="s">
        <v>96</v>
      </c>
      <c r="G979" s="78"/>
      <c r="H979" s="78"/>
      <c r="I979" s="79"/>
      <c r="J979" s="77" t="s">
        <v>97</v>
      </c>
      <c r="K979" s="79"/>
      <c r="L979" s="27" t="s">
        <v>2934</v>
      </c>
      <c r="M979" s="27" t="s">
        <v>2935</v>
      </c>
      <c r="N979" s="80"/>
      <c r="O979" s="27" t="s">
        <v>100</v>
      </c>
      <c r="P979" s="27" t="s">
        <v>354</v>
      </c>
      <c r="Q979" s="27" t="s">
        <v>132</v>
      </c>
      <c r="R979" s="27" t="s">
        <v>359</v>
      </c>
      <c r="S979" s="27" t="s">
        <v>312</v>
      </c>
      <c r="T979" s="27" t="s">
        <v>2936</v>
      </c>
      <c r="U979" s="80"/>
    </row>
    <row r="980" spans="1:21" ht="13" hidden="1" thickBot="1">
      <c r="A980" s="27" t="s">
        <v>68</v>
      </c>
      <c r="B980" s="27" t="str">
        <f>IF(ISNA(VLOOKUP(Table3[[#This Row],[NPC]],#REF!,1,FALSE)),"No","Yes")</f>
        <v>Yes</v>
      </c>
      <c r="C980" s="27" t="str">
        <f>IF(ISNA(VLOOKUP(Table3[[#This Row],[NPC]],'PROC517 Delist NPCs'!B:B,1,FALSE)),"No","Yes")</f>
        <v>No</v>
      </c>
      <c r="D9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0" s="27"/>
      <c r="F980" s="77" t="s">
        <v>96</v>
      </c>
      <c r="G980" s="78"/>
      <c r="H980" s="78"/>
      <c r="I980" s="79"/>
      <c r="J980" s="77" t="s">
        <v>97</v>
      </c>
      <c r="K980" s="79"/>
      <c r="L980" s="27" t="s">
        <v>2937</v>
      </c>
      <c r="M980" s="27" t="s">
        <v>2938</v>
      </c>
      <c r="N980" s="80"/>
      <c r="O980" s="27" t="s">
        <v>100</v>
      </c>
      <c r="P980" s="27" t="s">
        <v>354</v>
      </c>
      <c r="Q980" s="27" t="s">
        <v>243</v>
      </c>
      <c r="R980" s="27" t="s">
        <v>359</v>
      </c>
      <c r="S980" s="27" t="s">
        <v>312</v>
      </c>
      <c r="T980" s="27" t="s">
        <v>2939</v>
      </c>
      <c r="U980" s="80"/>
    </row>
    <row r="981" spans="1:21" ht="13" thickBot="1">
      <c r="A981" s="27" t="s">
        <v>69</v>
      </c>
      <c r="B981" s="27" t="str">
        <f>IF(ISNA(VLOOKUP(Table3[[#This Row],[NPC]],#REF!,1,FALSE)),"No","Yes")</f>
        <v>Yes</v>
      </c>
      <c r="C981" s="27" t="str">
        <f>IF(ISNA(VLOOKUP(Table3[[#This Row],[NPC]],'PROC517 Delist NPCs'!B:B,1,FALSE)),"No","Yes")</f>
        <v>No</v>
      </c>
      <c r="D9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1" s="27"/>
      <c r="F981" s="77" t="s">
        <v>96</v>
      </c>
      <c r="G981" s="78"/>
      <c r="H981" s="78"/>
      <c r="I981" s="79"/>
      <c r="J981" s="77" t="s">
        <v>97</v>
      </c>
      <c r="K981" s="79"/>
      <c r="L981" s="27" t="s">
        <v>2940</v>
      </c>
      <c r="M981" s="27" t="s">
        <v>2941</v>
      </c>
      <c r="N981" s="80"/>
      <c r="O981" s="27" t="s">
        <v>100</v>
      </c>
      <c r="P981" s="27" t="s">
        <v>354</v>
      </c>
      <c r="Q981" s="27" t="s">
        <v>132</v>
      </c>
      <c r="R981" s="27" t="s">
        <v>372</v>
      </c>
      <c r="S981" s="27" t="s">
        <v>245</v>
      </c>
      <c r="T981" s="27" t="s">
        <v>2942</v>
      </c>
      <c r="U981" s="80"/>
    </row>
    <row r="982" spans="1:21" ht="13" thickBot="1">
      <c r="A982" s="27" t="s">
        <v>69</v>
      </c>
      <c r="B982" s="27" t="str">
        <f>IF(ISNA(VLOOKUP(Table3[[#This Row],[NPC]],#REF!,1,FALSE)),"No","Yes")</f>
        <v>Yes</v>
      </c>
      <c r="C982" s="27" t="str">
        <f>IF(ISNA(VLOOKUP(Table3[[#This Row],[NPC]],'PROC517 Delist NPCs'!B:B,1,FALSE)),"No","Yes")</f>
        <v>No</v>
      </c>
      <c r="D9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2" s="27"/>
      <c r="F982" s="77" t="s">
        <v>96</v>
      </c>
      <c r="G982" s="78"/>
      <c r="H982" s="78"/>
      <c r="I982" s="79"/>
      <c r="J982" s="77" t="s">
        <v>97</v>
      </c>
      <c r="K982" s="79"/>
      <c r="L982" s="27" t="s">
        <v>2943</v>
      </c>
      <c r="M982" s="27" t="s">
        <v>2944</v>
      </c>
      <c r="N982" s="80"/>
      <c r="O982" s="27" t="s">
        <v>100</v>
      </c>
      <c r="P982" s="27" t="s">
        <v>354</v>
      </c>
      <c r="Q982" s="27" t="s">
        <v>132</v>
      </c>
      <c r="R982" s="27" t="s">
        <v>355</v>
      </c>
      <c r="S982" s="27" t="s">
        <v>245</v>
      </c>
      <c r="T982" s="27" t="s">
        <v>2945</v>
      </c>
      <c r="U982" s="80"/>
    </row>
    <row r="983" spans="1:21" ht="13" hidden="1" thickBot="1">
      <c r="A983" s="27" t="s">
        <v>68</v>
      </c>
      <c r="B983" s="27" t="str">
        <f>IF(ISNA(VLOOKUP(Table3[[#This Row],[NPC]],#REF!,1,FALSE)),"No","Yes")</f>
        <v>Yes</v>
      </c>
      <c r="C983" s="27" t="str">
        <f>IF(ISNA(VLOOKUP(Table3[[#This Row],[NPC]],'PROC517 Delist NPCs'!B:B,1,FALSE)),"No","Yes")</f>
        <v>No</v>
      </c>
      <c r="D9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3" s="27"/>
      <c r="F983" s="77" t="s">
        <v>96</v>
      </c>
      <c r="G983" s="78"/>
      <c r="H983" s="78"/>
      <c r="I983" s="79"/>
      <c r="J983" s="77" t="s">
        <v>97</v>
      </c>
      <c r="K983" s="79"/>
      <c r="L983" s="27" t="s">
        <v>2946</v>
      </c>
      <c r="M983" s="27" t="s">
        <v>2947</v>
      </c>
      <c r="N983" s="80"/>
      <c r="O983" s="27" t="s">
        <v>100</v>
      </c>
      <c r="P983" s="27" t="s">
        <v>354</v>
      </c>
      <c r="Q983" s="27" t="s">
        <v>243</v>
      </c>
      <c r="R983" s="27" t="s">
        <v>359</v>
      </c>
      <c r="S983" s="27" t="s">
        <v>245</v>
      </c>
      <c r="T983" s="27" t="s">
        <v>2948</v>
      </c>
      <c r="U983" s="80"/>
    </row>
    <row r="984" spans="1:21" ht="13" hidden="1" thickBot="1">
      <c r="A984" s="27" t="s">
        <v>68</v>
      </c>
      <c r="B984" s="27" t="str">
        <f>IF(ISNA(VLOOKUP(Table3[[#This Row],[NPC]],#REF!,1,FALSE)),"No","Yes")</f>
        <v>Yes</v>
      </c>
      <c r="C984" s="27" t="str">
        <f>IF(ISNA(VLOOKUP(Table3[[#This Row],[NPC]],'PROC517 Delist NPCs'!B:B,1,FALSE)),"No","Yes")</f>
        <v>No</v>
      </c>
      <c r="D9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4" s="27"/>
      <c r="F984" s="77" t="s">
        <v>96</v>
      </c>
      <c r="G984" s="78"/>
      <c r="H984" s="78"/>
      <c r="I984" s="79"/>
      <c r="J984" s="77" t="s">
        <v>97</v>
      </c>
      <c r="K984" s="79"/>
      <c r="L984" s="27" t="s">
        <v>2949</v>
      </c>
      <c r="M984" s="27" t="s">
        <v>2950</v>
      </c>
      <c r="N984" s="80"/>
      <c r="O984" s="27" t="s">
        <v>100</v>
      </c>
      <c r="P984" s="27" t="s">
        <v>354</v>
      </c>
      <c r="Q984" s="27" t="s">
        <v>243</v>
      </c>
      <c r="R984" s="27" t="s">
        <v>359</v>
      </c>
      <c r="S984" s="27" t="s">
        <v>245</v>
      </c>
      <c r="T984" s="27" t="s">
        <v>2951</v>
      </c>
      <c r="U984" s="80"/>
    </row>
    <row r="985" spans="1:21" ht="13" thickBot="1">
      <c r="A985" s="27" t="s">
        <v>69</v>
      </c>
      <c r="B985" s="27" t="str">
        <f>IF(ISNA(VLOOKUP(Table3[[#This Row],[NPC]],#REF!,1,FALSE)),"No","Yes")</f>
        <v>Yes</v>
      </c>
      <c r="C985" s="27" t="str">
        <f>IF(ISNA(VLOOKUP(Table3[[#This Row],[NPC]],'PROC517 Delist NPCs'!B:B,1,FALSE)),"No","Yes")</f>
        <v>No</v>
      </c>
      <c r="D9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5" s="27"/>
      <c r="F985" s="77" t="s">
        <v>96</v>
      </c>
      <c r="G985" s="78"/>
      <c r="H985" s="78"/>
      <c r="I985" s="79"/>
      <c r="J985" s="77" t="s">
        <v>97</v>
      </c>
      <c r="K985" s="79"/>
      <c r="L985" s="27" t="s">
        <v>2952</v>
      </c>
      <c r="M985" s="27" t="s">
        <v>2953</v>
      </c>
      <c r="N985" s="80"/>
      <c r="O985" s="27" t="s">
        <v>100</v>
      </c>
      <c r="P985" s="27" t="s">
        <v>354</v>
      </c>
      <c r="Q985" s="27" t="s">
        <v>132</v>
      </c>
      <c r="R985" s="27" t="s">
        <v>372</v>
      </c>
      <c r="S985" s="27" t="s">
        <v>245</v>
      </c>
      <c r="T985" s="27" t="s">
        <v>2954</v>
      </c>
      <c r="U985" s="80"/>
    </row>
    <row r="986" spans="1:21" ht="13" thickBot="1">
      <c r="A986" s="27" t="s">
        <v>69</v>
      </c>
      <c r="B986" s="27" t="str">
        <f>IF(ISNA(VLOOKUP(Table3[[#This Row],[NPC]],#REF!,1,FALSE)),"No","Yes")</f>
        <v>Yes</v>
      </c>
      <c r="C986" s="27" t="str">
        <f>IF(ISNA(VLOOKUP(Table3[[#This Row],[NPC]],'PROC517 Delist NPCs'!B:B,1,FALSE)),"No","Yes")</f>
        <v>No</v>
      </c>
      <c r="D9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6" s="27"/>
      <c r="F986" s="77" t="s">
        <v>96</v>
      </c>
      <c r="G986" s="78"/>
      <c r="H986" s="78"/>
      <c r="I986" s="79"/>
      <c r="J986" s="77" t="s">
        <v>97</v>
      </c>
      <c r="K986" s="79"/>
      <c r="L986" s="27" t="s">
        <v>2955</v>
      </c>
      <c r="M986" s="27" t="s">
        <v>2956</v>
      </c>
      <c r="N986" s="80"/>
      <c r="O986" s="27" t="s">
        <v>100</v>
      </c>
      <c r="P986" s="27" t="s">
        <v>354</v>
      </c>
      <c r="Q986" s="27" t="s">
        <v>132</v>
      </c>
      <c r="R986" s="27" t="s">
        <v>355</v>
      </c>
      <c r="S986" s="27" t="s">
        <v>245</v>
      </c>
      <c r="T986" s="27" t="s">
        <v>2957</v>
      </c>
      <c r="U986" s="80"/>
    </row>
    <row r="987" spans="1:21" ht="13" thickBot="1">
      <c r="A987" s="27" t="s">
        <v>69</v>
      </c>
      <c r="B987" s="27" t="str">
        <f>IF(ISNA(VLOOKUP(Table3[[#This Row],[NPC]],#REF!,1,FALSE)),"No","Yes")</f>
        <v>Yes</v>
      </c>
      <c r="C987" s="27" t="str">
        <f>IF(ISNA(VLOOKUP(Table3[[#This Row],[NPC]],'PROC517 Delist NPCs'!B:B,1,FALSE)),"No","Yes")</f>
        <v>No</v>
      </c>
      <c r="D9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7" s="27"/>
      <c r="F987" s="77" t="s">
        <v>96</v>
      </c>
      <c r="G987" s="78"/>
      <c r="H987" s="78"/>
      <c r="I987" s="79"/>
      <c r="J987" s="77" t="s">
        <v>97</v>
      </c>
      <c r="K987" s="79"/>
      <c r="L987" s="27" t="s">
        <v>2958</v>
      </c>
      <c r="M987" s="27" t="s">
        <v>2959</v>
      </c>
      <c r="N987" s="80"/>
      <c r="O987" s="27" t="s">
        <v>100</v>
      </c>
      <c r="P987" s="27" t="s">
        <v>354</v>
      </c>
      <c r="Q987" s="27" t="s">
        <v>132</v>
      </c>
      <c r="R987" s="27" t="s">
        <v>355</v>
      </c>
      <c r="S987" s="27" t="s">
        <v>245</v>
      </c>
      <c r="T987" s="27" t="s">
        <v>2960</v>
      </c>
      <c r="U987" s="80"/>
    </row>
    <row r="988" spans="1:21" ht="13" thickBot="1">
      <c r="A988" s="27" t="s">
        <v>69</v>
      </c>
      <c r="B988" s="27" t="str">
        <f>IF(ISNA(VLOOKUP(Table3[[#This Row],[NPC]],#REF!,1,FALSE)),"No","Yes")</f>
        <v>Yes</v>
      </c>
      <c r="C988" s="27" t="str">
        <f>IF(ISNA(VLOOKUP(Table3[[#This Row],[NPC]],'PROC517 Delist NPCs'!B:B,1,FALSE)),"No","Yes")</f>
        <v>No</v>
      </c>
      <c r="D9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8" s="27"/>
      <c r="F988" s="77" t="s">
        <v>96</v>
      </c>
      <c r="G988" s="78"/>
      <c r="H988" s="78"/>
      <c r="I988" s="79"/>
      <c r="J988" s="77" t="s">
        <v>97</v>
      </c>
      <c r="K988" s="79"/>
      <c r="L988" s="27" t="s">
        <v>2961</v>
      </c>
      <c r="M988" s="27" t="s">
        <v>2962</v>
      </c>
      <c r="N988" s="80"/>
      <c r="O988" s="27" t="s">
        <v>100</v>
      </c>
      <c r="P988" s="27" t="s">
        <v>354</v>
      </c>
      <c r="Q988" s="27" t="s">
        <v>243</v>
      </c>
      <c r="R988" s="27" t="s">
        <v>359</v>
      </c>
      <c r="S988" s="27" t="s">
        <v>245</v>
      </c>
      <c r="T988" s="27" t="s">
        <v>2963</v>
      </c>
      <c r="U988" s="80"/>
    </row>
    <row r="989" spans="1:21" ht="13" thickBot="1">
      <c r="A989" s="27" t="s">
        <v>69</v>
      </c>
      <c r="B989" s="27" t="str">
        <f>IF(ISNA(VLOOKUP(Table3[[#This Row],[NPC]],#REF!,1,FALSE)),"No","Yes")</f>
        <v>Yes</v>
      </c>
      <c r="C989" s="27" t="str">
        <f>IF(ISNA(VLOOKUP(Table3[[#This Row],[NPC]],'PROC517 Delist NPCs'!B:B,1,FALSE)),"No","Yes")</f>
        <v>No</v>
      </c>
      <c r="D9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89" s="27"/>
      <c r="F989" s="77" t="s">
        <v>96</v>
      </c>
      <c r="G989" s="78"/>
      <c r="H989" s="78"/>
      <c r="I989" s="79"/>
      <c r="J989" s="77" t="s">
        <v>97</v>
      </c>
      <c r="K989" s="79"/>
      <c r="L989" s="27" t="s">
        <v>2964</v>
      </c>
      <c r="M989" s="27" t="s">
        <v>2965</v>
      </c>
      <c r="N989" s="80"/>
      <c r="O989" s="27" t="s">
        <v>100</v>
      </c>
      <c r="P989" s="27" t="s">
        <v>354</v>
      </c>
      <c r="Q989" s="27" t="s">
        <v>132</v>
      </c>
      <c r="R989" s="27" t="s">
        <v>1434</v>
      </c>
      <c r="S989" s="27" t="s">
        <v>245</v>
      </c>
      <c r="T989" s="27" t="s">
        <v>2966</v>
      </c>
      <c r="U989" s="80"/>
    </row>
    <row r="990" spans="1:21" ht="13" thickBot="1">
      <c r="A990" s="27" t="s">
        <v>69</v>
      </c>
      <c r="B990" s="27" t="str">
        <f>IF(ISNA(VLOOKUP(Table3[[#This Row],[NPC]],#REF!,1,FALSE)),"No","Yes")</f>
        <v>Yes</v>
      </c>
      <c r="C990" s="27" t="str">
        <f>IF(ISNA(VLOOKUP(Table3[[#This Row],[NPC]],'PROC517 Delist NPCs'!B:B,1,FALSE)),"No","Yes")</f>
        <v>No</v>
      </c>
      <c r="D9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0" s="27"/>
      <c r="F990" s="77" t="s">
        <v>96</v>
      </c>
      <c r="G990" s="78"/>
      <c r="H990" s="78"/>
      <c r="I990" s="79"/>
      <c r="J990" s="77" t="s">
        <v>97</v>
      </c>
      <c r="K990" s="79"/>
      <c r="L990" s="27" t="s">
        <v>2967</v>
      </c>
      <c r="M990" s="27" t="s">
        <v>2968</v>
      </c>
      <c r="N990" s="80"/>
      <c r="O990" s="27" t="s">
        <v>100</v>
      </c>
      <c r="P990" s="27" t="s">
        <v>354</v>
      </c>
      <c r="Q990" s="27" t="s">
        <v>132</v>
      </c>
      <c r="R990" s="27" t="s">
        <v>355</v>
      </c>
      <c r="S990" s="27" t="s">
        <v>245</v>
      </c>
      <c r="T990" s="27" t="s">
        <v>2969</v>
      </c>
      <c r="U990" s="80"/>
    </row>
    <row r="991" spans="1:21" ht="13" hidden="1" thickBot="1">
      <c r="A991" s="27" t="s">
        <v>68</v>
      </c>
      <c r="B991" s="27" t="str">
        <f>IF(ISNA(VLOOKUP(Table3[[#This Row],[NPC]],#REF!,1,FALSE)),"No","Yes")</f>
        <v>Yes</v>
      </c>
      <c r="C991" s="27" t="str">
        <f>IF(ISNA(VLOOKUP(Table3[[#This Row],[NPC]],'PROC517 Delist NPCs'!B:B,1,FALSE)),"No","Yes")</f>
        <v>No</v>
      </c>
      <c r="D9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1" s="27"/>
      <c r="F991" s="77" t="s">
        <v>96</v>
      </c>
      <c r="G991" s="78"/>
      <c r="H991" s="78"/>
      <c r="I991" s="79"/>
      <c r="J991" s="77" t="s">
        <v>97</v>
      </c>
      <c r="K991" s="79"/>
      <c r="L991" s="27" t="s">
        <v>2970</v>
      </c>
      <c r="M991" s="27" t="s">
        <v>2971</v>
      </c>
      <c r="N991" s="80"/>
      <c r="O991" s="27" t="s">
        <v>100</v>
      </c>
      <c r="P991" s="27" t="s">
        <v>354</v>
      </c>
      <c r="Q991" s="27" t="s">
        <v>243</v>
      </c>
      <c r="R991" s="27" t="s">
        <v>359</v>
      </c>
      <c r="S991" s="27" t="s">
        <v>312</v>
      </c>
      <c r="T991" s="27" t="s">
        <v>2972</v>
      </c>
      <c r="U991" s="80"/>
    </row>
    <row r="992" spans="1:21" ht="13" hidden="1" thickBot="1">
      <c r="A992" s="27" t="s">
        <v>68</v>
      </c>
      <c r="B992" s="27" t="str">
        <f>IF(ISNA(VLOOKUP(Table3[[#This Row],[NPC]],#REF!,1,FALSE)),"No","Yes")</f>
        <v>Yes</v>
      </c>
      <c r="C992" s="27" t="str">
        <f>IF(ISNA(VLOOKUP(Table3[[#This Row],[NPC]],'PROC517 Delist NPCs'!B:B,1,FALSE)),"No","Yes")</f>
        <v>No</v>
      </c>
      <c r="D9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2" s="27"/>
      <c r="F992" s="77" t="s">
        <v>96</v>
      </c>
      <c r="G992" s="78"/>
      <c r="H992" s="78"/>
      <c r="I992" s="79"/>
      <c r="J992" s="77" t="s">
        <v>97</v>
      </c>
      <c r="K992" s="79"/>
      <c r="L992" s="27" t="s">
        <v>2973</v>
      </c>
      <c r="M992" s="27" t="s">
        <v>2974</v>
      </c>
      <c r="N992" s="80"/>
      <c r="O992" s="27" t="s">
        <v>100</v>
      </c>
      <c r="P992" s="27" t="s">
        <v>354</v>
      </c>
      <c r="Q992" s="27" t="s">
        <v>243</v>
      </c>
      <c r="R992" s="27" t="s">
        <v>359</v>
      </c>
      <c r="S992" s="27" t="s">
        <v>312</v>
      </c>
      <c r="T992" s="27" t="s">
        <v>2975</v>
      </c>
      <c r="U992" s="80"/>
    </row>
    <row r="993" spans="1:21" ht="13" thickBot="1">
      <c r="A993" s="27" t="s">
        <v>69</v>
      </c>
      <c r="B993" s="27" t="str">
        <f>IF(ISNA(VLOOKUP(Table3[[#This Row],[NPC]],#REF!,1,FALSE)),"No","Yes")</f>
        <v>Yes</v>
      </c>
      <c r="C993" s="27" t="str">
        <f>IF(ISNA(VLOOKUP(Table3[[#This Row],[NPC]],'PROC517 Delist NPCs'!B:B,1,FALSE)),"No","Yes")</f>
        <v>No</v>
      </c>
      <c r="D9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3" s="27"/>
      <c r="F993" s="77" t="s">
        <v>96</v>
      </c>
      <c r="G993" s="78"/>
      <c r="H993" s="78"/>
      <c r="I993" s="79"/>
      <c r="J993" s="77" t="s">
        <v>97</v>
      </c>
      <c r="K993" s="79"/>
      <c r="L993" s="27" t="s">
        <v>2976</v>
      </c>
      <c r="M993" s="27" t="s">
        <v>2977</v>
      </c>
      <c r="N993" s="80"/>
      <c r="O993" s="27" t="s">
        <v>100</v>
      </c>
      <c r="P993" s="27" t="s">
        <v>354</v>
      </c>
      <c r="Q993" s="27" t="s">
        <v>132</v>
      </c>
      <c r="R993" s="27" t="s">
        <v>1434</v>
      </c>
      <c r="S993" s="27" t="s">
        <v>312</v>
      </c>
      <c r="T993" s="27" t="s">
        <v>2978</v>
      </c>
      <c r="U993" s="80"/>
    </row>
    <row r="994" spans="1:21" ht="13" thickBot="1">
      <c r="A994" s="27" t="s">
        <v>69</v>
      </c>
      <c r="B994" s="27" t="str">
        <f>IF(ISNA(VLOOKUP(Table3[[#This Row],[NPC]],#REF!,1,FALSE)),"No","Yes")</f>
        <v>Yes</v>
      </c>
      <c r="C994" s="27" t="str">
        <f>IF(ISNA(VLOOKUP(Table3[[#This Row],[NPC]],'PROC517 Delist NPCs'!B:B,1,FALSE)),"No","Yes")</f>
        <v>No</v>
      </c>
      <c r="D9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4" s="27"/>
      <c r="F994" s="77" t="s">
        <v>96</v>
      </c>
      <c r="G994" s="78"/>
      <c r="H994" s="78"/>
      <c r="I994" s="79"/>
      <c r="J994" s="77" t="s">
        <v>97</v>
      </c>
      <c r="K994" s="79"/>
      <c r="L994" s="27" t="s">
        <v>2979</v>
      </c>
      <c r="M994" s="27" t="s">
        <v>2980</v>
      </c>
      <c r="N994" s="80"/>
      <c r="O994" s="27" t="s">
        <v>100</v>
      </c>
      <c r="P994" s="27" t="s">
        <v>354</v>
      </c>
      <c r="Q994" s="27" t="s">
        <v>132</v>
      </c>
      <c r="R994" s="27" t="s">
        <v>1434</v>
      </c>
      <c r="S994" s="27" t="s">
        <v>312</v>
      </c>
      <c r="T994" s="27" t="s">
        <v>2981</v>
      </c>
      <c r="U994" s="80"/>
    </row>
    <row r="995" spans="1:21" ht="13" thickBot="1">
      <c r="A995" s="27" t="s">
        <v>69</v>
      </c>
      <c r="B995" s="27" t="str">
        <f>IF(ISNA(VLOOKUP(Table3[[#This Row],[NPC]],#REF!,1,FALSE)),"No","Yes")</f>
        <v>Yes</v>
      </c>
      <c r="C995" s="27" t="str">
        <f>IF(ISNA(VLOOKUP(Table3[[#This Row],[NPC]],'PROC517 Delist NPCs'!B:B,1,FALSE)),"No","Yes")</f>
        <v>No</v>
      </c>
      <c r="D9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5" s="27"/>
      <c r="F995" s="77" t="s">
        <v>96</v>
      </c>
      <c r="G995" s="78"/>
      <c r="H995" s="78"/>
      <c r="I995" s="79"/>
      <c r="J995" s="77" t="s">
        <v>97</v>
      </c>
      <c r="K995" s="79"/>
      <c r="L995" s="27" t="s">
        <v>2982</v>
      </c>
      <c r="M995" s="27" t="s">
        <v>2983</v>
      </c>
      <c r="N995" s="80"/>
      <c r="O995" s="27" t="s">
        <v>100</v>
      </c>
      <c r="P995" s="27" t="s">
        <v>131</v>
      </c>
      <c r="Q995" s="27" t="s">
        <v>108</v>
      </c>
      <c r="R995" s="27" t="s">
        <v>329</v>
      </c>
      <c r="S995" s="27" t="s">
        <v>154</v>
      </c>
      <c r="T995" s="27" t="s">
        <v>2984</v>
      </c>
      <c r="U995" s="80"/>
    </row>
    <row r="996" spans="1:21" ht="13" hidden="1" thickBot="1">
      <c r="A996" s="27" t="s">
        <v>68</v>
      </c>
      <c r="B996" s="27" t="str">
        <f>IF(ISNA(VLOOKUP(Table3[[#This Row],[NPC]],#REF!,1,FALSE)),"No","Yes")</f>
        <v>Yes</v>
      </c>
      <c r="C996" s="27" t="str">
        <f>IF(ISNA(VLOOKUP(Table3[[#This Row],[NPC]],'PROC517 Delist NPCs'!B:B,1,FALSE)),"No","Yes")</f>
        <v>No</v>
      </c>
      <c r="D9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6" s="27"/>
      <c r="F996" s="77" t="s">
        <v>96</v>
      </c>
      <c r="G996" s="78"/>
      <c r="H996" s="78"/>
      <c r="I996" s="79"/>
      <c r="J996" s="77" t="s">
        <v>97</v>
      </c>
      <c r="K996" s="79"/>
      <c r="L996" s="27" t="s">
        <v>2985</v>
      </c>
      <c r="M996" s="27" t="s">
        <v>2986</v>
      </c>
      <c r="N996" s="80"/>
      <c r="O996" s="27" t="s">
        <v>100</v>
      </c>
      <c r="P996" s="27" t="s">
        <v>131</v>
      </c>
      <c r="Q996" s="27" t="s">
        <v>108</v>
      </c>
      <c r="R996" s="27" t="s">
        <v>329</v>
      </c>
      <c r="S996" s="27" t="s">
        <v>154</v>
      </c>
      <c r="T996" s="27" t="s">
        <v>2987</v>
      </c>
      <c r="U996" s="80"/>
    </row>
    <row r="997" spans="1:21" ht="13" hidden="1" thickBot="1">
      <c r="A997" s="27" t="s">
        <v>68</v>
      </c>
      <c r="B997" s="27" t="str">
        <f>IF(ISNA(VLOOKUP(Table3[[#This Row],[NPC]],#REF!,1,FALSE)),"No","Yes")</f>
        <v>Yes</v>
      </c>
      <c r="C997" s="27" t="str">
        <f>IF(ISNA(VLOOKUP(Table3[[#This Row],[NPC]],'PROC517 Delist NPCs'!B:B,1,FALSE)),"No","Yes")</f>
        <v>No</v>
      </c>
      <c r="D9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7" s="27"/>
      <c r="F997" s="77" t="s">
        <v>96</v>
      </c>
      <c r="G997" s="78"/>
      <c r="H997" s="78"/>
      <c r="I997" s="79"/>
      <c r="J997" s="77" t="s">
        <v>97</v>
      </c>
      <c r="K997" s="79"/>
      <c r="L997" s="27" t="s">
        <v>2988</v>
      </c>
      <c r="M997" s="27" t="s">
        <v>2989</v>
      </c>
      <c r="N997" s="80"/>
      <c r="O997" s="27" t="s">
        <v>100</v>
      </c>
      <c r="P997" s="27" t="s">
        <v>131</v>
      </c>
      <c r="Q997" s="27" t="s">
        <v>108</v>
      </c>
      <c r="R997" s="27" t="s">
        <v>329</v>
      </c>
      <c r="S997" s="27" t="s">
        <v>154</v>
      </c>
      <c r="T997" s="27" t="s">
        <v>2990</v>
      </c>
      <c r="U997" s="80"/>
    </row>
    <row r="998" spans="1:21" ht="13" thickBot="1">
      <c r="A998" s="27" t="s">
        <v>69</v>
      </c>
      <c r="B998" s="27" t="str">
        <f>IF(ISNA(VLOOKUP(Table3[[#This Row],[NPC]],#REF!,1,FALSE)),"No","Yes")</f>
        <v>Yes</v>
      </c>
      <c r="C998" s="27" t="str">
        <f>IF(ISNA(VLOOKUP(Table3[[#This Row],[NPC]],'PROC517 Delist NPCs'!B:B,1,FALSE)),"No","Yes")</f>
        <v>No</v>
      </c>
      <c r="D9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8" s="27"/>
      <c r="F998" s="77" t="s">
        <v>96</v>
      </c>
      <c r="G998" s="78"/>
      <c r="H998" s="78"/>
      <c r="I998" s="79"/>
      <c r="J998" s="77" t="s">
        <v>97</v>
      </c>
      <c r="K998" s="79"/>
      <c r="L998" s="27" t="s">
        <v>2991</v>
      </c>
      <c r="M998" s="27" t="s">
        <v>2992</v>
      </c>
      <c r="N998" s="80"/>
      <c r="O998" s="27" t="s">
        <v>100</v>
      </c>
      <c r="P998" s="27" t="s">
        <v>131</v>
      </c>
      <c r="Q998" s="27" t="s">
        <v>108</v>
      </c>
      <c r="R998" s="27" t="s">
        <v>478</v>
      </c>
      <c r="S998" s="27" t="s">
        <v>301</v>
      </c>
      <c r="T998" s="27" t="s">
        <v>2993</v>
      </c>
      <c r="U998" s="80"/>
    </row>
    <row r="999" spans="1:21" ht="13" hidden="1" thickBot="1">
      <c r="A999" s="27" t="s">
        <v>68</v>
      </c>
      <c r="B999" s="27" t="str">
        <f>IF(ISNA(VLOOKUP(Table3[[#This Row],[NPC]],#REF!,1,FALSE)),"No","Yes")</f>
        <v>Yes</v>
      </c>
      <c r="C999" s="27" t="str">
        <f>IF(ISNA(VLOOKUP(Table3[[#This Row],[NPC]],'PROC517 Delist NPCs'!B:B,1,FALSE)),"No","Yes")</f>
        <v>No</v>
      </c>
      <c r="D9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999" s="27"/>
      <c r="F999" s="77" t="s">
        <v>96</v>
      </c>
      <c r="G999" s="78"/>
      <c r="H999" s="78"/>
      <c r="I999" s="79"/>
      <c r="J999" s="77" t="s">
        <v>97</v>
      </c>
      <c r="K999" s="79"/>
      <c r="L999" s="27" t="s">
        <v>2994</v>
      </c>
      <c r="M999" s="27" t="s">
        <v>2995</v>
      </c>
      <c r="N999" s="80"/>
      <c r="O999" s="27" t="s">
        <v>100</v>
      </c>
      <c r="P999" s="27" t="s">
        <v>131</v>
      </c>
      <c r="Q999" s="27" t="s">
        <v>132</v>
      </c>
      <c r="R999" s="27" t="s">
        <v>329</v>
      </c>
      <c r="S999" s="27" t="s">
        <v>154</v>
      </c>
      <c r="T999" s="27" t="s">
        <v>2996</v>
      </c>
      <c r="U999" s="80"/>
    </row>
    <row r="1000" spans="1:21" ht="13" thickBot="1">
      <c r="A1000" s="27" t="s">
        <v>69</v>
      </c>
      <c r="B1000" s="27" t="str">
        <f>IF(ISNA(VLOOKUP(Table3[[#This Row],[NPC]],#REF!,1,FALSE)),"No","Yes")</f>
        <v>Yes</v>
      </c>
      <c r="C1000" s="27" t="str">
        <f>IF(ISNA(VLOOKUP(Table3[[#This Row],[NPC]],'PROC517 Delist NPCs'!B:B,1,FALSE)),"No","Yes")</f>
        <v>No</v>
      </c>
      <c r="D10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0" s="27"/>
      <c r="F1000" s="77" t="s">
        <v>96</v>
      </c>
      <c r="G1000" s="78"/>
      <c r="H1000" s="78"/>
      <c r="I1000" s="79"/>
      <c r="J1000" s="77" t="s">
        <v>97</v>
      </c>
      <c r="K1000" s="79"/>
      <c r="L1000" s="27" t="s">
        <v>2997</v>
      </c>
      <c r="M1000" s="27" t="s">
        <v>2998</v>
      </c>
      <c r="N1000" s="80"/>
      <c r="O1000" s="27" t="s">
        <v>100</v>
      </c>
      <c r="P1000" s="27" t="s">
        <v>131</v>
      </c>
      <c r="Q1000" s="27" t="s">
        <v>108</v>
      </c>
      <c r="R1000" s="27" t="s">
        <v>478</v>
      </c>
      <c r="S1000" s="27" t="s">
        <v>301</v>
      </c>
      <c r="T1000" s="27" t="s">
        <v>2999</v>
      </c>
      <c r="U1000" s="80"/>
    </row>
    <row r="1001" spans="1:21" ht="13" hidden="1" thickBot="1">
      <c r="A1001" s="27" t="s">
        <v>68</v>
      </c>
      <c r="B1001" s="27" t="str">
        <f>IF(ISNA(VLOOKUP(Table3[[#This Row],[NPC]],#REF!,1,FALSE)),"No","Yes")</f>
        <v>Yes</v>
      </c>
      <c r="C1001" s="27" t="str">
        <f>IF(ISNA(VLOOKUP(Table3[[#This Row],[NPC]],'PROC517 Delist NPCs'!B:B,1,FALSE)),"No","Yes")</f>
        <v>No</v>
      </c>
      <c r="D10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1" s="27"/>
      <c r="F1001" s="77" t="s">
        <v>96</v>
      </c>
      <c r="G1001" s="78"/>
      <c r="H1001" s="78"/>
      <c r="I1001" s="79"/>
      <c r="J1001" s="77" t="s">
        <v>97</v>
      </c>
      <c r="K1001" s="79"/>
      <c r="L1001" s="27" t="s">
        <v>3000</v>
      </c>
      <c r="M1001" s="27" t="s">
        <v>3001</v>
      </c>
      <c r="N1001" s="80"/>
      <c r="O1001" s="27" t="s">
        <v>100</v>
      </c>
      <c r="P1001" s="27" t="s">
        <v>131</v>
      </c>
      <c r="Q1001" s="27" t="s">
        <v>108</v>
      </c>
      <c r="R1001" s="27" t="s">
        <v>329</v>
      </c>
      <c r="S1001" s="27" t="s">
        <v>154</v>
      </c>
      <c r="T1001" s="27" t="s">
        <v>3002</v>
      </c>
      <c r="U1001" s="80"/>
    </row>
    <row r="1002" spans="1:21" ht="13" thickBot="1">
      <c r="A1002" s="27" t="s">
        <v>69</v>
      </c>
      <c r="B1002" s="27" t="str">
        <f>IF(ISNA(VLOOKUP(Table3[[#This Row],[NPC]],#REF!,1,FALSE)),"No","Yes")</f>
        <v>Yes</v>
      </c>
      <c r="C1002" s="27" t="str">
        <f>IF(ISNA(VLOOKUP(Table3[[#This Row],[NPC]],'PROC517 Delist NPCs'!B:B,1,FALSE)),"No","Yes")</f>
        <v>No</v>
      </c>
      <c r="D10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2" s="27"/>
      <c r="F1002" s="77" t="s">
        <v>96</v>
      </c>
      <c r="G1002" s="78"/>
      <c r="H1002" s="78"/>
      <c r="I1002" s="79"/>
      <c r="J1002" s="77" t="s">
        <v>97</v>
      </c>
      <c r="K1002" s="79"/>
      <c r="L1002" s="27" t="s">
        <v>3003</v>
      </c>
      <c r="M1002" s="27" t="s">
        <v>3004</v>
      </c>
      <c r="N1002" s="80"/>
      <c r="O1002" s="27" t="s">
        <v>100</v>
      </c>
      <c r="P1002" s="27" t="s">
        <v>131</v>
      </c>
      <c r="Q1002" s="27" t="s">
        <v>108</v>
      </c>
      <c r="R1002" s="27" t="s">
        <v>329</v>
      </c>
      <c r="S1002" s="27" t="s">
        <v>154</v>
      </c>
      <c r="T1002" s="27" t="s">
        <v>3005</v>
      </c>
      <c r="U1002" s="80"/>
    </row>
    <row r="1003" spans="1:21" ht="13" hidden="1" thickBot="1">
      <c r="A1003" s="27" t="s">
        <v>68</v>
      </c>
      <c r="B1003" s="27" t="str">
        <f>IF(ISNA(VLOOKUP(Table3[[#This Row],[NPC]],#REF!,1,FALSE)),"No","Yes")</f>
        <v>Yes</v>
      </c>
      <c r="C1003" s="27" t="str">
        <f>IF(ISNA(VLOOKUP(Table3[[#This Row],[NPC]],'PROC517 Delist NPCs'!B:B,1,FALSE)),"No","Yes")</f>
        <v>No</v>
      </c>
      <c r="D10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3" s="27"/>
      <c r="F1003" s="77" t="s">
        <v>96</v>
      </c>
      <c r="G1003" s="78"/>
      <c r="H1003" s="78"/>
      <c r="I1003" s="79"/>
      <c r="J1003" s="77" t="s">
        <v>97</v>
      </c>
      <c r="K1003" s="79"/>
      <c r="L1003" s="27" t="s">
        <v>3006</v>
      </c>
      <c r="M1003" s="27" t="s">
        <v>3007</v>
      </c>
      <c r="N1003" s="80"/>
      <c r="O1003" s="27" t="s">
        <v>100</v>
      </c>
      <c r="P1003" s="27" t="s">
        <v>131</v>
      </c>
      <c r="Q1003" s="27" t="s">
        <v>132</v>
      </c>
      <c r="R1003" s="27" t="s">
        <v>329</v>
      </c>
      <c r="S1003" s="27" t="s">
        <v>154</v>
      </c>
      <c r="T1003" s="27" t="s">
        <v>3008</v>
      </c>
      <c r="U1003" s="80"/>
    </row>
    <row r="1004" spans="1:21" ht="13" hidden="1" thickBot="1">
      <c r="A1004" s="27" t="s">
        <v>68</v>
      </c>
      <c r="B1004" s="27" t="str">
        <f>IF(ISNA(VLOOKUP(Table3[[#This Row],[NPC]],#REF!,1,FALSE)),"No","Yes")</f>
        <v>Yes</v>
      </c>
      <c r="C1004" s="27" t="str">
        <f>IF(ISNA(VLOOKUP(Table3[[#This Row],[NPC]],'PROC517 Delist NPCs'!B:B,1,FALSE)),"No","Yes")</f>
        <v>No</v>
      </c>
      <c r="D10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4" s="27"/>
      <c r="F1004" s="77" t="s">
        <v>96</v>
      </c>
      <c r="G1004" s="78"/>
      <c r="H1004" s="78"/>
      <c r="I1004" s="79"/>
      <c r="J1004" s="77" t="s">
        <v>97</v>
      </c>
      <c r="K1004" s="79"/>
      <c r="L1004" s="27" t="s">
        <v>3009</v>
      </c>
      <c r="M1004" s="27" t="s">
        <v>3010</v>
      </c>
      <c r="N1004" s="80"/>
      <c r="O1004" s="27" t="s">
        <v>100</v>
      </c>
      <c r="P1004" s="27" t="s">
        <v>131</v>
      </c>
      <c r="Q1004" s="27" t="s">
        <v>132</v>
      </c>
      <c r="R1004" s="27" t="s">
        <v>329</v>
      </c>
      <c r="S1004" s="27" t="s">
        <v>154</v>
      </c>
      <c r="T1004" s="27" t="s">
        <v>3011</v>
      </c>
      <c r="U1004" s="80"/>
    </row>
    <row r="1005" spans="1:21" ht="13" thickBot="1">
      <c r="A1005" s="27" t="s">
        <v>69</v>
      </c>
      <c r="B1005" s="27" t="str">
        <f>IF(ISNA(VLOOKUP(Table3[[#This Row],[NPC]],#REF!,1,FALSE)),"No","Yes")</f>
        <v>Yes</v>
      </c>
      <c r="C1005" s="27" t="str">
        <f>IF(ISNA(VLOOKUP(Table3[[#This Row],[NPC]],'PROC517 Delist NPCs'!B:B,1,FALSE)),"No","Yes")</f>
        <v>No</v>
      </c>
      <c r="D10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5" s="27"/>
      <c r="F1005" s="77" t="s">
        <v>96</v>
      </c>
      <c r="G1005" s="78"/>
      <c r="H1005" s="78"/>
      <c r="I1005" s="79"/>
      <c r="J1005" s="77" t="s">
        <v>97</v>
      </c>
      <c r="K1005" s="79"/>
      <c r="L1005" s="27" t="s">
        <v>3012</v>
      </c>
      <c r="M1005" s="27" t="s">
        <v>3013</v>
      </c>
      <c r="N1005" s="80"/>
      <c r="O1005" s="27" t="s">
        <v>100</v>
      </c>
      <c r="P1005" s="27" t="s">
        <v>131</v>
      </c>
      <c r="Q1005" s="27" t="s">
        <v>108</v>
      </c>
      <c r="R1005" s="27" t="s">
        <v>478</v>
      </c>
      <c r="S1005" s="27" t="s">
        <v>301</v>
      </c>
      <c r="T1005" s="27" t="s">
        <v>3014</v>
      </c>
      <c r="U1005" s="80"/>
    </row>
    <row r="1006" spans="1:21" ht="13" hidden="1" thickBot="1">
      <c r="A1006" s="27" t="s">
        <v>68</v>
      </c>
      <c r="B1006" s="27" t="str">
        <f>IF(ISNA(VLOOKUP(Table3[[#This Row],[NPC]],#REF!,1,FALSE)),"No","Yes")</f>
        <v>Yes</v>
      </c>
      <c r="C1006" s="27" t="str">
        <f>IF(ISNA(VLOOKUP(Table3[[#This Row],[NPC]],'PROC517 Delist NPCs'!B:B,1,FALSE)),"No","Yes")</f>
        <v>No</v>
      </c>
      <c r="D10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6" s="27"/>
      <c r="F1006" s="77" t="s">
        <v>96</v>
      </c>
      <c r="G1006" s="78"/>
      <c r="H1006" s="78"/>
      <c r="I1006" s="79"/>
      <c r="J1006" s="77" t="s">
        <v>97</v>
      </c>
      <c r="K1006" s="79"/>
      <c r="L1006" s="27" t="s">
        <v>3015</v>
      </c>
      <c r="M1006" s="27" t="s">
        <v>3016</v>
      </c>
      <c r="N1006" s="80"/>
      <c r="O1006" s="27" t="s">
        <v>100</v>
      </c>
      <c r="P1006" s="27" t="s">
        <v>131</v>
      </c>
      <c r="Q1006" s="27" t="s">
        <v>108</v>
      </c>
      <c r="R1006" s="27" t="s">
        <v>329</v>
      </c>
      <c r="S1006" s="27" t="s">
        <v>154</v>
      </c>
      <c r="T1006" s="27" t="s">
        <v>3017</v>
      </c>
      <c r="U1006" s="80"/>
    </row>
    <row r="1007" spans="1:21" ht="13" hidden="1" thickBot="1">
      <c r="A1007" s="27" t="s">
        <v>68</v>
      </c>
      <c r="B1007" s="27" t="str">
        <f>IF(ISNA(VLOOKUP(Table3[[#This Row],[NPC]],#REF!,1,FALSE)),"No","Yes")</f>
        <v>Yes</v>
      </c>
      <c r="C1007" s="27" t="str">
        <f>IF(ISNA(VLOOKUP(Table3[[#This Row],[NPC]],'PROC517 Delist NPCs'!B:B,1,FALSE)),"No","Yes")</f>
        <v>No</v>
      </c>
      <c r="D10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7" s="27"/>
      <c r="F1007" s="77" t="s">
        <v>96</v>
      </c>
      <c r="G1007" s="78"/>
      <c r="H1007" s="78"/>
      <c r="I1007" s="79"/>
      <c r="J1007" s="77" t="s">
        <v>97</v>
      </c>
      <c r="K1007" s="79"/>
      <c r="L1007" s="27" t="s">
        <v>3018</v>
      </c>
      <c r="M1007" s="27" t="s">
        <v>3019</v>
      </c>
      <c r="N1007" s="80"/>
      <c r="O1007" s="27" t="s">
        <v>100</v>
      </c>
      <c r="P1007" s="27" t="s">
        <v>131</v>
      </c>
      <c r="Q1007" s="27" t="s">
        <v>108</v>
      </c>
      <c r="R1007" s="27" t="s">
        <v>329</v>
      </c>
      <c r="S1007" s="27" t="s">
        <v>154</v>
      </c>
      <c r="T1007" s="27" t="s">
        <v>3020</v>
      </c>
      <c r="U1007" s="80"/>
    </row>
    <row r="1008" spans="1:21" ht="13" hidden="1" thickBot="1">
      <c r="A1008" s="27" t="s">
        <v>68</v>
      </c>
      <c r="B1008" s="27" t="str">
        <f>IF(ISNA(VLOOKUP(Table3[[#This Row],[NPC]],#REF!,1,FALSE)),"No","Yes")</f>
        <v>Yes</v>
      </c>
      <c r="C1008" s="27" t="str">
        <f>IF(ISNA(VLOOKUP(Table3[[#This Row],[NPC]],'PROC517 Delist NPCs'!B:B,1,FALSE)),"No","Yes")</f>
        <v>No</v>
      </c>
      <c r="D10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8" s="27"/>
      <c r="F1008" s="77" t="s">
        <v>96</v>
      </c>
      <c r="G1008" s="78"/>
      <c r="H1008" s="78"/>
      <c r="I1008" s="79"/>
      <c r="J1008" s="77" t="s">
        <v>97</v>
      </c>
      <c r="K1008" s="79"/>
      <c r="L1008" s="27" t="s">
        <v>3021</v>
      </c>
      <c r="M1008" s="27" t="s">
        <v>3022</v>
      </c>
      <c r="N1008" s="80"/>
      <c r="O1008" s="27" t="s">
        <v>100</v>
      </c>
      <c r="P1008" s="27" t="s">
        <v>131</v>
      </c>
      <c r="Q1008" s="27" t="s">
        <v>132</v>
      </c>
      <c r="R1008" s="27" t="s">
        <v>329</v>
      </c>
      <c r="S1008" s="27" t="s">
        <v>154</v>
      </c>
      <c r="T1008" s="27" t="s">
        <v>3023</v>
      </c>
      <c r="U1008" s="80"/>
    </row>
    <row r="1009" spans="1:21" ht="13" thickBot="1">
      <c r="A1009" s="27" t="s">
        <v>69</v>
      </c>
      <c r="B1009" s="27" t="str">
        <f>IF(ISNA(VLOOKUP(Table3[[#This Row],[NPC]],#REF!,1,FALSE)),"No","Yes")</f>
        <v>Yes</v>
      </c>
      <c r="C1009" s="27" t="str">
        <f>IF(ISNA(VLOOKUP(Table3[[#This Row],[NPC]],'PROC517 Delist NPCs'!B:B,1,FALSE)),"No","Yes")</f>
        <v>No</v>
      </c>
      <c r="D10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09" s="27"/>
      <c r="F1009" s="77" t="s">
        <v>96</v>
      </c>
      <c r="G1009" s="78"/>
      <c r="H1009" s="78"/>
      <c r="I1009" s="79"/>
      <c r="J1009" s="77" t="s">
        <v>97</v>
      </c>
      <c r="K1009" s="79"/>
      <c r="L1009" s="27" t="s">
        <v>3024</v>
      </c>
      <c r="M1009" s="27" t="s">
        <v>3025</v>
      </c>
      <c r="N1009" s="80"/>
      <c r="O1009" s="27" t="s">
        <v>100</v>
      </c>
      <c r="P1009" s="27" t="s">
        <v>131</v>
      </c>
      <c r="Q1009" s="27" t="s">
        <v>108</v>
      </c>
      <c r="R1009" s="27" t="s">
        <v>478</v>
      </c>
      <c r="S1009" s="27" t="s">
        <v>301</v>
      </c>
      <c r="T1009" s="27" t="s">
        <v>3026</v>
      </c>
      <c r="U1009" s="80"/>
    </row>
    <row r="1010" spans="1:21" ht="13" hidden="1" thickBot="1">
      <c r="A1010" s="27" t="s">
        <v>68</v>
      </c>
      <c r="B1010" s="27" t="str">
        <f>IF(ISNA(VLOOKUP(Table3[[#This Row],[NPC]],#REF!,1,FALSE)),"No","Yes")</f>
        <v>Yes</v>
      </c>
      <c r="C1010" s="27" t="str">
        <f>IF(ISNA(VLOOKUP(Table3[[#This Row],[NPC]],'PROC517 Delist NPCs'!B:B,1,FALSE)),"No","Yes")</f>
        <v>No</v>
      </c>
      <c r="D10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0" s="27"/>
      <c r="F1010" s="77" t="s">
        <v>96</v>
      </c>
      <c r="G1010" s="78"/>
      <c r="H1010" s="78"/>
      <c r="I1010" s="79"/>
      <c r="J1010" s="77" t="s">
        <v>97</v>
      </c>
      <c r="K1010" s="79"/>
      <c r="L1010" s="27" t="s">
        <v>3027</v>
      </c>
      <c r="M1010" s="27" t="s">
        <v>3028</v>
      </c>
      <c r="N1010" s="80"/>
      <c r="O1010" s="27" t="s">
        <v>100</v>
      </c>
      <c r="P1010" s="27" t="s">
        <v>815</v>
      </c>
      <c r="Q1010" s="27" t="s">
        <v>108</v>
      </c>
      <c r="R1010" s="27" t="s">
        <v>816</v>
      </c>
      <c r="S1010" s="27" t="s">
        <v>154</v>
      </c>
      <c r="T1010" s="27" t="s">
        <v>3029</v>
      </c>
      <c r="U1010" s="80"/>
    </row>
    <row r="1011" spans="1:21" ht="13" hidden="1" thickBot="1">
      <c r="A1011" s="27" t="s">
        <v>68</v>
      </c>
      <c r="B1011" s="27" t="str">
        <f>IF(ISNA(VLOOKUP(Table3[[#This Row],[NPC]],#REF!,1,FALSE)),"No","Yes")</f>
        <v>Yes</v>
      </c>
      <c r="C1011" s="27" t="str">
        <f>IF(ISNA(VLOOKUP(Table3[[#This Row],[NPC]],'PROC517 Delist NPCs'!B:B,1,FALSE)),"No","Yes")</f>
        <v>No</v>
      </c>
      <c r="D10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1" s="27"/>
      <c r="F1011" s="77" t="s">
        <v>96</v>
      </c>
      <c r="G1011" s="78"/>
      <c r="H1011" s="78"/>
      <c r="I1011" s="79"/>
      <c r="J1011" s="77" t="s">
        <v>97</v>
      </c>
      <c r="K1011" s="79"/>
      <c r="L1011" s="27" t="s">
        <v>3030</v>
      </c>
      <c r="M1011" s="27" t="s">
        <v>3031</v>
      </c>
      <c r="N1011" s="80"/>
      <c r="O1011" s="27" t="s">
        <v>100</v>
      </c>
      <c r="P1011" s="27" t="s">
        <v>815</v>
      </c>
      <c r="Q1011" s="27" t="s">
        <v>108</v>
      </c>
      <c r="R1011" s="27" t="s">
        <v>816</v>
      </c>
      <c r="S1011" s="27" t="s">
        <v>154</v>
      </c>
      <c r="T1011" s="27" t="s">
        <v>929</v>
      </c>
      <c r="U1011" s="80"/>
    </row>
    <row r="1012" spans="1:21" ht="13" hidden="1" thickBot="1">
      <c r="A1012" s="27" t="s">
        <v>68</v>
      </c>
      <c r="B1012" s="27" t="str">
        <f>IF(ISNA(VLOOKUP(Table3[[#This Row],[NPC]],#REF!,1,FALSE)),"No","Yes")</f>
        <v>Yes</v>
      </c>
      <c r="C1012" s="27" t="str">
        <f>IF(ISNA(VLOOKUP(Table3[[#This Row],[NPC]],'PROC517 Delist NPCs'!B:B,1,FALSE)),"No","Yes")</f>
        <v>No</v>
      </c>
      <c r="D10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2" s="27"/>
      <c r="F1012" s="77" t="s">
        <v>96</v>
      </c>
      <c r="G1012" s="78"/>
      <c r="H1012" s="78"/>
      <c r="I1012" s="79"/>
      <c r="J1012" s="77" t="s">
        <v>97</v>
      </c>
      <c r="K1012" s="79"/>
      <c r="L1012" s="27" t="s">
        <v>3032</v>
      </c>
      <c r="M1012" s="27" t="s">
        <v>3033</v>
      </c>
      <c r="N1012" s="80"/>
      <c r="O1012" s="27" t="s">
        <v>100</v>
      </c>
      <c r="P1012" s="27" t="s">
        <v>815</v>
      </c>
      <c r="Q1012" s="27" t="s">
        <v>108</v>
      </c>
      <c r="R1012" s="27" t="s">
        <v>816</v>
      </c>
      <c r="S1012" s="27" t="s">
        <v>154</v>
      </c>
      <c r="T1012" s="27" t="s">
        <v>3034</v>
      </c>
      <c r="U1012" s="80"/>
    </row>
    <row r="1013" spans="1:21" ht="13" hidden="1" thickBot="1">
      <c r="A1013" s="27" t="s">
        <v>68</v>
      </c>
      <c r="B1013" s="27" t="str">
        <f>IF(ISNA(VLOOKUP(Table3[[#This Row],[NPC]],#REF!,1,FALSE)),"No","Yes")</f>
        <v>Yes</v>
      </c>
      <c r="C1013" s="27" t="str">
        <f>IF(ISNA(VLOOKUP(Table3[[#This Row],[NPC]],'PROC517 Delist NPCs'!B:B,1,FALSE)),"No","Yes")</f>
        <v>No</v>
      </c>
      <c r="D10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3" s="27"/>
      <c r="F1013" s="77" t="s">
        <v>96</v>
      </c>
      <c r="G1013" s="78"/>
      <c r="H1013" s="78"/>
      <c r="I1013" s="79"/>
      <c r="J1013" s="77" t="s">
        <v>97</v>
      </c>
      <c r="K1013" s="79"/>
      <c r="L1013" s="27" t="s">
        <v>3035</v>
      </c>
      <c r="M1013" s="27" t="s">
        <v>3036</v>
      </c>
      <c r="N1013" s="80"/>
      <c r="O1013" s="27" t="s">
        <v>100</v>
      </c>
      <c r="P1013" s="27" t="s">
        <v>815</v>
      </c>
      <c r="Q1013" s="27" t="s">
        <v>243</v>
      </c>
      <c r="R1013" s="27" t="s">
        <v>816</v>
      </c>
      <c r="S1013" s="27" t="s">
        <v>245</v>
      </c>
      <c r="T1013" s="27" t="s">
        <v>2499</v>
      </c>
      <c r="U1013" s="80"/>
    </row>
    <row r="1014" spans="1:21" ht="13" hidden="1" thickBot="1">
      <c r="A1014" s="27" t="s">
        <v>68</v>
      </c>
      <c r="B1014" s="27" t="str">
        <f>IF(ISNA(VLOOKUP(Table3[[#This Row],[NPC]],#REF!,1,FALSE)),"No","Yes")</f>
        <v>Yes</v>
      </c>
      <c r="C1014" s="27" t="str">
        <f>IF(ISNA(VLOOKUP(Table3[[#This Row],[NPC]],'PROC517 Delist NPCs'!B:B,1,FALSE)),"No","Yes")</f>
        <v>No</v>
      </c>
      <c r="D10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4" s="27"/>
      <c r="F1014" s="77" t="s">
        <v>96</v>
      </c>
      <c r="G1014" s="78"/>
      <c r="H1014" s="78"/>
      <c r="I1014" s="79"/>
      <c r="J1014" s="77" t="s">
        <v>97</v>
      </c>
      <c r="K1014" s="79"/>
      <c r="L1014" s="27" t="s">
        <v>3037</v>
      </c>
      <c r="M1014" s="27" t="s">
        <v>3038</v>
      </c>
      <c r="N1014" s="80"/>
      <c r="O1014" s="27" t="s">
        <v>100</v>
      </c>
      <c r="P1014" s="27" t="s">
        <v>815</v>
      </c>
      <c r="Q1014" s="27" t="s">
        <v>108</v>
      </c>
      <c r="R1014" s="27" t="s">
        <v>816</v>
      </c>
      <c r="S1014" s="27" t="s">
        <v>245</v>
      </c>
      <c r="T1014" s="27" t="s">
        <v>3039</v>
      </c>
      <c r="U1014" s="80"/>
    </row>
    <row r="1015" spans="1:21" ht="13" hidden="1" thickBot="1">
      <c r="A1015" s="27" t="s">
        <v>68</v>
      </c>
      <c r="B1015" s="27" t="str">
        <f>IF(ISNA(VLOOKUP(Table3[[#This Row],[NPC]],#REF!,1,FALSE)),"No","Yes")</f>
        <v>Yes</v>
      </c>
      <c r="C1015" s="27" t="str">
        <f>IF(ISNA(VLOOKUP(Table3[[#This Row],[NPC]],'PROC517 Delist NPCs'!B:B,1,FALSE)),"No","Yes")</f>
        <v>No</v>
      </c>
      <c r="D10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5" s="27"/>
      <c r="F1015" s="77" t="s">
        <v>96</v>
      </c>
      <c r="G1015" s="78"/>
      <c r="H1015" s="78"/>
      <c r="I1015" s="79"/>
      <c r="J1015" s="77" t="s">
        <v>97</v>
      </c>
      <c r="K1015" s="79"/>
      <c r="L1015" s="27" t="s">
        <v>3040</v>
      </c>
      <c r="M1015" s="27" t="s">
        <v>3041</v>
      </c>
      <c r="N1015" s="80"/>
      <c r="O1015" s="27" t="s">
        <v>100</v>
      </c>
      <c r="P1015" s="27" t="s">
        <v>815</v>
      </c>
      <c r="Q1015" s="27" t="s">
        <v>108</v>
      </c>
      <c r="R1015" s="27" t="s">
        <v>816</v>
      </c>
      <c r="S1015" s="27" t="s">
        <v>154</v>
      </c>
      <c r="T1015" s="27" t="s">
        <v>3042</v>
      </c>
      <c r="U1015" s="80"/>
    </row>
    <row r="1016" spans="1:21" ht="13" hidden="1" thickBot="1">
      <c r="A1016" s="27" t="s">
        <v>68</v>
      </c>
      <c r="B1016" s="27" t="str">
        <f>IF(ISNA(VLOOKUP(Table3[[#This Row],[NPC]],#REF!,1,FALSE)),"No","Yes")</f>
        <v>Yes</v>
      </c>
      <c r="C1016" s="27" t="str">
        <f>IF(ISNA(VLOOKUP(Table3[[#This Row],[NPC]],'PROC517 Delist NPCs'!B:B,1,FALSE)),"No","Yes")</f>
        <v>No</v>
      </c>
      <c r="D10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6" s="27"/>
      <c r="F1016" s="77" t="s">
        <v>96</v>
      </c>
      <c r="G1016" s="78"/>
      <c r="H1016" s="78"/>
      <c r="I1016" s="79"/>
      <c r="J1016" s="77" t="s">
        <v>97</v>
      </c>
      <c r="K1016" s="79"/>
      <c r="L1016" s="27" t="s">
        <v>3043</v>
      </c>
      <c r="M1016" s="27" t="s">
        <v>3044</v>
      </c>
      <c r="N1016" s="80"/>
      <c r="O1016" s="27" t="s">
        <v>100</v>
      </c>
      <c r="P1016" s="27" t="s">
        <v>815</v>
      </c>
      <c r="Q1016" s="27" t="s">
        <v>108</v>
      </c>
      <c r="R1016" s="27" t="s">
        <v>816</v>
      </c>
      <c r="S1016" s="27" t="s">
        <v>154</v>
      </c>
      <c r="T1016" s="27" t="s">
        <v>3045</v>
      </c>
      <c r="U1016" s="80"/>
    </row>
    <row r="1017" spans="1:21" ht="13" hidden="1" thickBot="1">
      <c r="A1017" s="27" t="s">
        <v>68</v>
      </c>
      <c r="B1017" s="27" t="str">
        <f>IF(ISNA(VLOOKUP(Table3[[#This Row],[NPC]],#REF!,1,FALSE)),"No","Yes")</f>
        <v>Yes</v>
      </c>
      <c r="C1017" s="27" t="str">
        <f>IF(ISNA(VLOOKUP(Table3[[#This Row],[NPC]],'PROC517 Delist NPCs'!B:B,1,FALSE)),"No","Yes")</f>
        <v>No</v>
      </c>
      <c r="D10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7" s="27"/>
      <c r="F1017" s="77" t="s">
        <v>96</v>
      </c>
      <c r="G1017" s="78"/>
      <c r="H1017" s="78"/>
      <c r="I1017" s="79"/>
      <c r="J1017" s="77" t="s">
        <v>97</v>
      </c>
      <c r="K1017" s="79"/>
      <c r="L1017" s="27" t="s">
        <v>3046</v>
      </c>
      <c r="M1017" s="27" t="s">
        <v>3047</v>
      </c>
      <c r="N1017" s="80"/>
      <c r="O1017" s="27" t="s">
        <v>100</v>
      </c>
      <c r="P1017" s="27" t="s">
        <v>815</v>
      </c>
      <c r="Q1017" s="27" t="s">
        <v>108</v>
      </c>
      <c r="R1017" s="27" t="s">
        <v>816</v>
      </c>
      <c r="S1017" s="27" t="s">
        <v>245</v>
      </c>
      <c r="T1017" s="27" t="s">
        <v>2409</v>
      </c>
      <c r="U1017" s="80"/>
    </row>
    <row r="1018" spans="1:21" ht="13" hidden="1" thickBot="1">
      <c r="A1018" s="27" t="s">
        <v>68</v>
      </c>
      <c r="B1018" s="27" t="str">
        <f>IF(ISNA(VLOOKUP(Table3[[#This Row],[NPC]],#REF!,1,FALSE)),"No","Yes")</f>
        <v>Yes</v>
      </c>
      <c r="C1018" s="27" t="str">
        <f>IF(ISNA(VLOOKUP(Table3[[#This Row],[NPC]],'PROC517 Delist NPCs'!B:B,1,FALSE)),"No","Yes")</f>
        <v>No</v>
      </c>
      <c r="D10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8" s="27"/>
      <c r="F1018" s="77" t="s">
        <v>96</v>
      </c>
      <c r="G1018" s="78"/>
      <c r="H1018" s="78"/>
      <c r="I1018" s="79"/>
      <c r="J1018" s="77" t="s">
        <v>97</v>
      </c>
      <c r="K1018" s="79"/>
      <c r="L1018" s="27" t="s">
        <v>3048</v>
      </c>
      <c r="M1018" s="27" t="s">
        <v>3049</v>
      </c>
      <c r="N1018" s="80"/>
      <c r="O1018" s="27" t="s">
        <v>100</v>
      </c>
      <c r="P1018" s="27" t="s">
        <v>815</v>
      </c>
      <c r="Q1018" s="27" t="s">
        <v>108</v>
      </c>
      <c r="R1018" s="27" t="s">
        <v>816</v>
      </c>
      <c r="S1018" s="27" t="s">
        <v>154</v>
      </c>
      <c r="T1018" s="27" t="s">
        <v>3050</v>
      </c>
      <c r="U1018" s="80"/>
    </row>
    <row r="1019" spans="1:21" ht="13" hidden="1" thickBot="1">
      <c r="A1019" s="27" t="s">
        <v>68</v>
      </c>
      <c r="B1019" s="27" t="str">
        <f>IF(ISNA(VLOOKUP(Table3[[#This Row],[NPC]],#REF!,1,FALSE)),"No","Yes")</f>
        <v>Yes</v>
      </c>
      <c r="C1019" s="27" t="str">
        <f>IF(ISNA(VLOOKUP(Table3[[#This Row],[NPC]],'PROC517 Delist NPCs'!B:B,1,FALSE)),"No","Yes")</f>
        <v>No</v>
      </c>
      <c r="D10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19" s="27"/>
      <c r="F1019" s="77" t="s">
        <v>96</v>
      </c>
      <c r="G1019" s="78"/>
      <c r="H1019" s="78"/>
      <c r="I1019" s="79"/>
      <c r="J1019" s="77" t="s">
        <v>97</v>
      </c>
      <c r="K1019" s="79"/>
      <c r="L1019" s="27" t="s">
        <v>3051</v>
      </c>
      <c r="M1019" s="27" t="s">
        <v>3052</v>
      </c>
      <c r="N1019" s="80"/>
      <c r="O1019" s="27" t="s">
        <v>100</v>
      </c>
      <c r="P1019" s="27" t="s">
        <v>815</v>
      </c>
      <c r="Q1019" s="27" t="s">
        <v>108</v>
      </c>
      <c r="R1019" s="27" t="s">
        <v>816</v>
      </c>
      <c r="S1019" s="27" t="s">
        <v>154</v>
      </c>
      <c r="T1019" s="27" t="s">
        <v>3053</v>
      </c>
      <c r="U1019" s="80"/>
    </row>
    <row r="1020" spans="1:21" ht="13" hidden="1" thickBot="1">
      <c r="A1020" s="27" t="s">
        <v>68</v>
      </c>
      <c r="B1020" s="27" t="str">
        <f>IF(ISNA(VLOOKUP(Table3[[#This Row],[NPC]],#REF!,1,FALSE)),"No","Yes")</f>
        <v>Yes</v>
      </c>
      <c r="C1020" s="27" t="str">
        <f>IF(ISNA(VLOOKUP(Table3[[#This Row],[NPC]],'PROC517 Delist NPCs'!B:B,1,FALSE)),"No","Yes")</f>
        <v>No</v>
      </c>
      <c r="D10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0" s="27"/>
      <c r="F1020" s="77" t="s">
        <v>96</v>
      </c>
      <c r="G1020" s="78"/>
      <c r="H1020" s="78"/>
      <c r="I1020" s="79"/>
      <c r="J1020" s="77" t="s">
        <v>97</v>
      </c>
      <c r="K1020" s="79"/>
      <c r="L1020" s="27" t="s">
        <v>3054</v>
      </c>
      <c r="M1020" s="27" t="s">
        <v>3055</v>
      </c>
      <c r="N1020" s="80"/>
      <c r="O1020" s="27" t="s">
        <v>100</v>
      </c>
      <c r="P1020" s="27" t="s">
        <v>815</v>
      </c>
      <c r="Q1020" s="27" t="s">
        <v>108</v>
      </c>
      <c r="R1020" s="27" t="s">
        <v>816</v>
      </c>
      <c r="S1020" s="27" t="s">
        <v>154</v>
      </c>
      <c r="T1020" s="27" t="s">
        <v>3056</v>
      </c>
      <c r="U1020" s="80"/>
    </row>
    <row r="1021" spans="1:21" ht="13" hidden="1" thickBot="1">
      <c r="A1021" s="27" t="s">
        <v>68</v>
      </c>
      <c r="B1021" s="27" t="str">
        <f>IF(ISNA(VLOOKUP(Table3[[#This Row],[NPC]],#REF!,1,FALSE)),"No","Yes")</f>
        <v>Yes</v>
      </c>
      <c r="C1021" s="27" t="str">
        <f>IF(ISNA(VLOOKUP(Table3[[#This Row],[NPC]],'PROC517 Delist NPCs'!B:B,1,FALSE)),"No","Yes")</f>
        <v>No</v>
      </c>
      <c r="D10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1" s="27"/>
      <c r="F1021" s="77" t="s">
        <v>96</v>
      </c>
      <c r="G1021" s="78"/>
      <c r="H1021" s="78"/>
      <c r="I1021" s="79"/>
      <c r="J1021" s="77" t="s">
        <v>97</v>
      </c>
      <c r="K1021" s="79"/>
      <c r="L1021" s="27" t="s">
        <v>3057</v>
      </c>
      <c r="M1021" s="27" t="s">
        <v>3058</v>
      </c>
      <c r="N1021" s="80"/>
      <c r="O1021" s="27" t="s">
        <v>100</v>
      </c>
      <c r="P1021" s="27" t="s">
        <v>815</v>
      </c>
      <c r="Q1021" s="27" t="s">
        <v>108</v>
      </c>
      <c r="R1021" s="27" t="s">
        <v>816</v>
      </c>
      <c r="S1021" s="27" t="s">
        <v>154</v>
      </c>
      <c r="T1021" s="27" t="s">
        <v>926</v>
      </c>
      <c r="U1021" s="80"/>
    </row>
    <row r="1022" spans="1:21" ht="13" hidden="1" thickBot="1">
      <c r="A1022" s="27" t="s">
        <v>68</v>
      </c>
      <c r="B1022" s="27" t="str">
        <f>IF(ISNA(VLOOKUP(Table3[[#This Row],[NPC]],#REF!,1,FALSE)),"No","Yes")</f>
        <v>Yes</v>
      </c>
      <c r="C1022" s="27" t="str">
        <f>IF(ISNA(VLOOKUP(Table3[[#This Row],[NPC]],'PROC517 Delist NPCs'!B:B,1,FALSE)),"No","Yes")</f>
        <v>No</v>
      </c>
      <c r="D10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2" s="27"/>
      <c r="F1022" s="77" t="s">
        <v>96</v>
      </c>
      <c r="G1022" s="78"/>
      <c r="H1022" s="78"/>
      <c r="I1022" s="79"/>
      <c r="J1022" s="77" t="s">
        <v>97</v>
      </c>
      <c r="K1022" s="79"/>
      <c r="L1022" s="27" t="s">
        <v>3059</v>
      </c>
      <c r="M1022" s="27" t="s">
        <v>3060</v>
      </c>
      <c r="N1022" s="80"/>
      <c r="O1022" s="27" t="s">
        <v>100</v>
      </c>
      <c r="P1022" s="27" t="s">
        <v>815</v>
      </c>
      <c r="Q1022" s="27" t="s">
        <v>108</v>
      </c>
      <c r="R1022" s="27" t="s">
        <v>816</v>
      </c>
      <c r="S1022" s="27" t="s">
        <v>154</v>
      </c>
      <c r="T1022" s="27" t="s">
        <v>932</v>
      </c>
      <c r="U1022" s="80"/>
    </row>
    <row r="1023" spans="1:21" ht="13" hidden="1" thickBot="1">
      <c r="A1023" s="27" t="s">
        <v>68</v>
      </c>
      <c r="B1023" s="27" t="str">
        <f>IF(ISNA(VLOOKUP(Table3[[#This Row],[NPC]],#REF!,1,FALSE)),"No","Yes")</f>
        <v>Yes</v>
      </c>
      <c r="C1023" s="27" t="str">
        <f>IF(ISNA(VLOOKUP(Table3[[#This Row],[NPC]],'PROC517 Delist NPCs'!B:B,1,FALSE)),"No","Yes")</f>
        <v>No</v>
      </c>
      <c r="D10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3" s="27"/>
      <c r="F1023" s="77" t="s">
        <v>96</v>
      </c>
      <c r="G1023" s="78"/>
      <c r="H1023" s="78"/>
      <c r="I1023" s="79"/>
      <c r="J1023" s="77" t="s">
        <v>97</v>
      </c>
      <c r="K1023" s="79"/>
      <c r="L1023" s="27" t="s">
        <v>3061</v>
      </c>
      <c r="M1023" s="27" t="s">
        <v>3062</v>
      </c>
      <c r="N1023" s="80"/>
      <c r="O1023" s="27" t="s">
        <v>100</v>
      </c>
      <c r="P1023" s="27" t="s">
        <v>815</v>
      </c>
      <c r="Q1023" s="27" t="s">
        <v>108</v>
      </c>
      <c r="R1023" s="27" t="s">
        <v>816</v>
      </c>
      <c r="S1023" s="27" t="s">
        <v>154</v>
      </c>
      <c r="T1023" s="27" t="s">
        <v>3063</v>
      </c>
      <c r="U1023" s="80"/>
    </row>
    <row r="1024" spans="1:21" ht="13" hidden="1" thickBot="1">
      <c r="A1024" s="27" t="s">
        <v>68</v>
      </c>
      <c r="B1024" s="27" t="str">
        <f>IF(ISNA(VLOOKUP(Table3[[#This Row],[NPC]],#REF!,1,FALSE)),"No","Yes")</f>
        <v>Yes</v>
      </c>
      <c r="C1024" s="27" t="str">
        <f>IF(ISNA(VLOOKUP(Table3[[#This Row],[NPC]],'PROC517 Delist NPCs'!B:B,1,FALSE)),"No","Yes")</f>
        <v>No</v>
      </c>
      <c r="D10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4" s="27"/>
      <c r="F1024" s="77" t="s">
        <v>96</v>
      </c>
      <c r="G1024" s="78"/>
      <c r="H1024" s="78"/>
      <c r="I1024" s="79"/>
      <c r="J1024" s="77" t="s">
        <v>97</v>
      </c>
      <c r="K1024" s="79"/>
      <c r="L1024" s="27" t="s">
        <v>3064</v>
      </c>
      <c r="M1024" s="27" t="s">
        <v>3065</v>
      </c>
      <c r="N1024" s="80"/>
      <c r="O1024" s="27" t="s">
        <v>100</v>
      </c>
      <c r="P1024" s="27" t="s">
        <v>815</v>
      </c>
      <c r="Q1024" s="27" t="s">
        <v>243</v>
      </c>
      <c r="R1024" s="27" t="s">
        <v>816</v>
      </c>
      <c r="S1024" s="27" t="s">
        <v>245</v>
      </c>
      <c r="T1024" s="27" t="s">
        <v>2493</v>
      </c>
      <c r="U1024" s="80"/>
    </row>
    <row r="1025" spans="1:21" ht="13" hidden="1" thickBot="1">
      <c r="A1025" s="27" t="s">
        <v>68</v>
      </c>
      <c r="B1025" s="27" t="str">
        <f>IF(ISNA(VLOOKUP(Table3[[#This Row],[NPC]],#REF!,1,FALSE)),"No","Yes")</f>
        <v>Yes</v>
      </c>
      <c r="C1025" s="27" t="str">
        <f>IF(ISNA(VLOOKUP(Table3[[#This Row],[NPC]],'PROC517 Delist NPCs'!B:B,1,FALSE)),"No","Yes")</f>
        <v>No</v>
      </c>
      <c r="D10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5" s="27"/>
      <c r="F1025" s="77" t="s">
        <v>96</v>
      </c>
      <c r="G1025" s="78"/>
      <c r="H1025" s="78"/>
      <c r="I1025" s="79"/>
      <c r="J1025" s="77" t="s">
        <v>97</v>
      </c>
      <c r="K1025" s="79"/>
      <c r="L1025" s="27" t="s">
        <v>3066</v>
      </c>
      <c r="M1025" s="27" t="s">
        <v>3067</v>
      </c>
      <c r="N1025" s="80"/>
      <c r="O1025" s="27" t="s">
        <v>100</v>
      </c>
      <c r="P1025" s="27" t="s">
        <v>815</v>
      </c>
      <c r="Q1025" s="27" t="s">
        <v>243</v>
      </c>
      <c r="R1025" s="27" t="s">
        <v>816</v>
      </c>
      <c r="S1025" s="27" t="s">
        <v>245</v>
      </c>
      <c r="T1025" s="27" t="s">
        <v>2496</v>
      </c>
      <c r="U1025" s="80"/>
    </row>
    <row r="1026" spans="1:21" ht="13" hidden="1" thickBot="1">
      <c r="A1026" s="27" t="s">
        <v>68</v>
      </c>
      <c r="B1026" s="27" t="str">
        <f>IF(ISNA(VLOOKUP(Table3[[#This Row],[NPC]],#REF!,1,FALSE)),"No","Yes")</f>
        <v>Yes</v>
      </c>
      <c r="C1026" s="27" t="str">
        <f>IF(ISNA(VLOOKUP(Table3[[#This Row],[NPC]],'PROC517 Delist NPCs'!B:B,1,FALSE)),"No","Yes")</f>
        <v>No</v>
      </c>
      <c r="D10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6" s="27"/>
      <c r="F1026" s="77" t="s">
        <v>96</v>
      </c>
      <c r="G1026" s="78"/>
      <c r="H1026" s="78"/>
      <c r="I1026" s="79"/>
      <c r="J1026" s="77" t="s">
        <v>97</v>
      </c>
      <c r="K1026" s="79"/>
      <c r="L1026" s="27" t="s">
        <v>3068</v>
      </c>
      <c r="M1026" s="27" t="s">
        <v>3069</v>
      </c>
      <c r="N1026" s="80"/>
      <c r="O1026" s="27" t="s">
        <v>100</v>
      </c>
      <c r="P1026" s="27" t="s">
        <v>815</v>
      </c>
      <c r="Q1026" s="27" t="s">
        <v>108</v>
      </c>
      <c r="R1026" s="27" t="s">
        <v>816</v>
      </c>
      <c r="S1026" s="27" t="s">
        <v>245</v>
      </c>
      <c r="T1026" s="27" t="s">
        <v>3070</v>
      </c>
      <c r="U1026" s="80"/>
    </row>
    <row r="1027" spans="1:21" ht="13" hidden="1" thickBot="1">
      <c r="A1027" s="27" t="s">
        <v>68</v>
      </c>
      <c r="B1027" s="27" t="str">
        <f>IF(ISNA(VLOOKUP(Table3[[#This Row],[NPC]],#REF!,1,FALSE)),"No","Yes")</f>
        <v>Yes</v>
      </c>
      <c r="C1027" s="27" t="str">
        <f>IF(ISNA(VLOOKUP(Table3[[#This Row],[NPC]],'PROC517 Delist NPCs'!B:B,1,FALSE)),"No","Yes")</f>
        <v>No</v>
      </c>
      <c r="D10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7" s="27"/>
      <c r="F1027" s="77" t="s">
        <v>96</v>
      </c>
      <c r="G1027" s="78"/>
      <c r="H1027" s="78"/>
      <c r="I1027" s="79"/>
      <c r="J1027" s="77" t="s">
        <v>97</v>
      </c>
      <c r="K1027" s="79"/>
      <c r="L1027" s="27" t="s">
        <v>3071</v>
      </c>
      <c r="M1027" s="27" t="s">
        <v>3072</v>
      </c>
      <c r="N1027" s="80"/>
      <c r="O1027" s="27" t="s">
        <v>100</v>
      </c>
      <c r="P1027" s="27" t="s">
        <v>815</v>
      </c>
      <c r="Q1027" s="27" t="s">
        <v>243</v>
      </c>
      <c r="R1027" s="27" t="s">
        <v>816</v>
      </c>
      <c r="S1027" s="27" t="s">
        <v>245</v>
      </c>
      <c r="T1027" s="27" t="s">
        <v>2490</v>
      </c>
      <c r="U1027" s="80"/>
    </row>
    <row r="1028" spans="1:21" ht="13" hidden="1" thickBot="1">
      <c r="A1028" s="27" t="s">
        <v>68</v>
      </c>
      <c r="B1028" s="27" t="str">
        <f>IF(ISNA(VLOOKUP(Table3[[#This Row],[NPC]],#REF!,1,FALSE)),"No","Yes")</f>
        <v>Yes</v>
      </c>
      <c r="C1028" s="27" t="str">
        <f>IF(ISNA(VLOOKUP(Table3[[#This Row],[NPC]],'PROC517 Delist NPCs'!B:B,1,FALSE)),"No","Yes")</f>
        <v>No</v>
      </c>
      <c r="D10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8" s="27"/>
      <c r="F1028" s="77" t="s">
        <v>96</v>
      </c>
      <c r="G1028" s="78"/>
      <c r="H1028" s="78"/>
      <c r="I1028" s="79"/>
      <c r="J1028" s="77" t="s">
        <v>97</v>
      </c>
      <c r="K1028" s="79"/>
      <c r="L1028" s="27" t="s">
        <v>3073</v>
      </c>
      <c r="M1028" s="27" t="s">
        <v>3074</v>
      </c>
      <c r="N1028" s="80"/>
      <c r="O1028" s="27" t="s">
        <v>100</v>
      </c>
      <c r="P1028" s="27" t="s">
        <v>815</v>
      </c>
      <c r="Q1028" s="27" t="s">
        <v>108</v>
      </c>
      <c r="R1028" s="27" t="s">
        <v>816</v>
      </c>
      <c r="S1028" s="27" t="s">
        <v>154</v>
      </c>
      <c r="T1028" s="27" t="s">
        <v>3075</v>
      </c>
      <c r="U1028" s="80"/>
    </row>
    <row r="1029" spans="1:21" ht="13" hidden="1" thickBot="1">
      <c r="A1029" s="27" t="s">
        <v>68</v>
      </c>
      <c r="B1029" s="27" t="str">
        <f>IF(ISNA(VLOOKUP(Table3[[#This Row],[NPC]],#REF!,1,FALSE)),"No","Yes")</f>
        <v>Yes</v>
      </c>
      <c r="C1029" s="27" t="str">
        <f>IF(ISNA(VLOOKUP(Table3[[#This Row],[NPC]],'PROC517 Delist NPCs'!B:B,1,FALSE)),"No","Yes")</f>
        <v>No</v>
      </c>
      <c r="D10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29" s="27"/>
      <c r="F1029" s="77" t="s">
        <v>96</v>
      </c>
      <c r="G1029" s="78"/>
      <c r="H1029" s="78"/>
      <c r="I1029" s="79"/>
      <c r="J1029" s="77" t="s">
        <v>97</v>
      </c>
      <c r="K1029" s="79"/>
      <c r="L1029" s="27" t="s">
        <v>3076</v>
      </c>
      <c r="M1029" s="27" t="s">
        <v>3077</v>
      </c>
      <c r="N1029" s="80"/>
      <c r="O1029" s="27" t="s">
        <v>100</v>
      </c>
      <c r="P1029" s="27" t="s">
        <v>815</v>
      </c>
      <c r="Q1029" s="27" t="s">
        <v>108</v>
      </c>
      <c r="R1029" s="27" t="s">
        <v>816</v>
      </c>
      <c r="S1029" s="27" t="s">
        <v>245</v>
      </c>
      <c r="T1029" s="27" t="s">
        <v>2404</v>
      </c>
      <c r="U1029" s="80"/>
    </row>
    <row r="1030" spans="1:21" ht="13" thickBot="1">
      <c r="A1030" s="27" t="s">
        <v>69</v>
      </c>
      <c r="B1030" s="27" t="str">
        <f>IF(ISNA(VLOOKUP(Table3[[#This Row],[NPC]],#REF!,1,FALSE)),"No","Yes")</f>
        <v>Yes</v>
      </c>
      <c r="C1030" s="27" t="str">
        <f>IF(ISNA(VLOOKUP(Table3[[#This Row],[NPC]],'PROC517 Delist NPCs'!B:B,1,FALSE)),"No","Yes")</f>
        <v>No</v>
      </c>
      <c r="D10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0" s="27"/>
      <c r="F1030" s="77" t="s">
        <v>96</v>
      </c>
      <c r="G1030" s="78"/>
      <c r="H1030" s="78"/>
      <c r="I1030" s="79"/>
      <c r="J1030" s="77" t="s">
        <v>97</v>
      </c>
      <c r="K1030" s="79"/>
      <c r="L1030" s="27" t="s">
        <v>3078</v>
      </c>
      <c r="M1030" s="27" t="s">
        <v>3079</v>
      </c>
      <c r="N1030" s="80"/>
      <c r="O1030" s="27" t="s">
        <v>100</v>
      </c>
      <c r="P1030" s="27" t="s">
        <v>723</v>
      </c>
      <c r="Q1030" s="27" t="s">
        <v>132</v>
      </c>
      <c r="R1030" s="27" t="s">
        <v>724</v>
      </c>
      <c r="S1030" s="27" t="s">
        <v>574</v>
      </c>
      <c r="T1030" s="27" t="s">
        <v>2307</v>
      </c>
      <c r="U1030" s="80"/>
    </row>
    <row r="1031" spans="1:21" ht="13" thickBot="1">
      <c r="A1031" s="27" t="s">
        <v>69</v>
      </c>
      <c r="B1031" s="27" t="str">
        <f>IF(ISNA(VLOOKUP(Table3[[#This Row],[NPC]],#REF!,1,FALSE)),"No","Yes")</f>
        <v>Yes</v>
      </c>
      <c r="C1031" s="27" t="str">
        <f>IF(ISNA(VLOOKUP(Table3[[#This Row],[NPC]],'PROC517 Delist NPCs'!B:B,1,FALSE)),"No","Yes")</f>
        <v>No</v>
      </c>
      <c r="D10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1" s="27"/>
      <c r="F1031" s="77" t="s">
        <v>96</v>
      </c>
      <c r="G1031" s="78"/>
      <c r="H1031" s="78"/>
      <c r="I1031" s="79"/>
      <c r="J1031" s="77" t="s">
        <v>97</v>
      </c>
      <c r="K1031" s="79"/>
      <c r="L1031" s="27" t="s">
        <v>3080</v>
      </c>
      <c r="M1031" s="27" t="s">
        <v>3081</v>
      </c>
      <c r="N1031" s="80"/>
      <c r="O1031" s="27" t="s">
        <v>100</v>
      </c>
      <c r="P1031" s="27" t="s">
        <v>723</v>
      </c>
      <c r="Q1031" s="27" t="s">
        <v>132</v>
      </c>
      <c r="R1031" s="27" t="s">
        <v>724</v>
      </c>
      <c r="S1031" s="27" t="s">
        <v>574</v>
      </c>
      <c r="T1031" s="27" t="s">
        <v>2321</v>
      </c>
      <c r="U1031" s="80"/>
    </row>
    <row r="1032" spans="1:21" ht="13" thickBot="1">
      <c r="A1032" s="27" t="s">
        <v>69</v>
      </c>
      <c r="B1032" s="27" t="str">
        <f>IF(ISNA(VLOOKUP(Table3[[#This Row],[NPC]],#REF!,1,FALSE)),"No","Yes")</f>
        <v>Yes</v>
      </c>
      <c r="C1032" s="27" t="str">
        <f>IF(ISNA(VLOOKUP(Table3[[#This Row],[NPC]],'PROC517 Delist NPCs'!B:B,1,FALSE)),"No","Yes")</f>
        <v>No</v>
      </c>
      <c r="D10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2" s="27"/>
      <c r="F1032" s="77" t="s">
        <v>96</v>
      </c>
      <c r="G1032" s="78"/>
      <c r="H1032" s="78"/>
      <c r="I1032" s="79"/>
      <c r="J1032" s="77" t="s">
        <v>97</v>
      </c>
      <c r="K1032" s="79"/>
      <c r="L1032" s="27" t="s">
        <v>3082</v>
      </c>
      <c r="M1032" s="27" t="s">
        <v>3083</v>
      </c>
      <c r="N1032" s="80"/>
      <c r="O1032" s="27" t="s">
        <v>100</v>
      </c>
      <c r="P1032" s="27" t="s">
        <v>723</v>
      </c>
      <c r="Q1032" s="27" t="s">
        <v>132</v>
      </c>
      <c r="R1032" s="27" t="s">
        <v>724</v>
      </c>
      <c r="S1032" s="27" t="s">
        <v>574</v>
      </c>
      <c r="T1032" s="27" t="s">
        <v>2253</v>
      </c>
      <c r="U1032" s="80"/>
    </row>
    <row r="1033" spans="1:21" ht="13" thickBot="1">
      <c r="A1033" s="27" t="s">
        <v>69</v>
      </c>
      <c r="B1033" s="27" t="str">
        <f>IF(ISNA(VLOOKUP(Table3[[#This Row],[NPC]],#REF!,1,FALSE)),"No","Yes")</f>
        <v>Yes</v>
      </c>
      <c r="C1033" s="27" t="str">
        <f>IF(ISNA(VLOOKUP(Table3[[#This Row],[NPC]],'PROC517 Delist NPCs'!B:B,1,FALSE)),"No","Yes")</f>
        <v>No</v>
      </c>
      <c r="D10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3" s="27"/>
      <c r="F1033" s="77" t="s">
        <v>96</v>
      </c>
      <c r="G1033" s="78"/>
      <c r="H1033" s="78"/>
      <c r="I1033" s="79"/>
      <c r="J1033" s="77" t="s">
        <v>97</v>
      </c>
      <c r="K1033" s="79"/>
      <c r="L1033" s="27" t="s">
        <v>3084</v>
      </c>
      <c r="M1033" s="27" t="s">
        <v>3085</v>
      </c>
      <c r="N1033" s="80"/>
      <c r="O1033" s="27" t="s">
        <v>100</v>
      </c>
      <c r="P1033" s="27" t="s">
        <v>723</v>
      </c>
      <c r="Q1033" s="27" t="s">
        <v>132</v>
      </c>
      <c r="R1033" s="27" t="s">
        <v>724</v>
      </c>
      <c r="S1033" s="27" t="s">
        <v>574</v>
      </c>
      <c r="T1033" s="27" t="s">
        <v>3086</v>
      </c>
      <c r="U1033" s="80"/>
    </row>
    <row r="1034" spans="1:21" ht="13" thickBot="1">
      <c r="A1034" s="27" t="s">
        <v>69</v>
      </c>
      <c r="B1034" s="27" t="str">
        <f>IF(ISNA(VLOOKUP(Table3[[#This Row],[NPC]],#REF!,1,FALSE)),"No","Yes")</f>
        <v>Yes</v>
      </c>
      <c r="C1034" s="27" t="str">
        <f>IF(ISNA(VLOOKUP(Table3[[#This Row],[NPC]],'PROC517 Delist NPCs'!B:B,1,FALSE)),"No","Yes")</f>
        <v>No</v>
      </c>
      <c r="D10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4" s="27"/>
      <c r="F1034" s="77" t="s">
        <v>96</v>
      </c>
      <c r="G1034" s="78"/>
      <c r="H1034" s="78"/>
      <c r="I1034" s="79"/>
      <c r="J1034" s="77" t="s">
        <v>97</v>
      </c>
      <c r="K1034" s="79"/>
      <c r="L1034" s="27" t="s">
        <v>3087</v>
      </c>
      <c r="M1034" s="27" t="s">
        <v>3088</v>
      </c>
      <c r="N1034" s="80"/>
      <c r="O1034" s="27" t="s">
        <v>100</v>
      </c>
      <c r="P1034" s="27" t="s">
        <v>723</v>
      </c>
      <c r="Q1034" s="27" t="s">
        <v>132</v>
      </c>
      <c r="R1034" s="27" t="s">
        <v>724</v>
      </c>
      <c r="S1034" s="27" t="s">
        <v>574</v>
      </c>
      <c r="T1034" s="27" t="s">
        <v>3089</v>
      </c>
      <c r="U1034" s="80"/>
    </row>
    <row r="1035" spans="1:21" ht="13" thickBot="1">
      <c r="A1035" s="27" t="s">
        <v>69</v>
      </c>
      <c r="B1035" s="27" t="str">
        <f>IF(ISNA(VLOOKUP(Table3[[#This Row],[NPC]],#REF!,1,FALSE)),"No","Yes")</f>
        <v>Yes</v>
      </c>
      <c r="C1035" s="27" t="str">
        <f>IF(ISNA(VLOOKUP(Table3[[#This Row],[NPC]],'PROC517 Delist NPCs'!B:B,1,FALSE)),"No","Yes")</f>
        <v>No</v>
      </c>
      <c r="D10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5" s="27"/>
      <c r="F1035" s="77" t="s">
        <v>96</v>
      </c>
      <c r="G1035" s="78"/>
      <c r="H1035" s="78"/>
      <c r="I1035" s="79"/>
      <c r="J1035" s="77" t="s">
        <v>97</v>
      </c>
      <c r="K1035" s="79"/>
      <c r="L1035" s="27" t="s">
        <v>3090</v>
      </c>
      <c r="M1035" s="27" t="s">
        <v>3091</v>
      </c>
      <c r="N1035" s="80"/>
      <c r="O1035" s="27" t="s">
        <v>100</v>
      </c>
      <c r="P1035" s="27" t="s">
        <v>723</v>
      </c>
      <c r="Q1035" s="27" t="s">
        <v>132</v>
      </c>
      <c r="R1035" s="27" t="s">
        <v>724</v>
      </c>
      <c r="S1035" s="27" t="s">
        <v>574</v>
      </c>
      <c r="T1035" s="27" t="s">
        <v>3092</v>
      </c>
      <c r="U1035" s="80"/>
    </row>
    <row r="1036" spans="1:21" ht="13" thickBot="1">
      <c r="A1036" s="27" t="s">
        <v>69</v>
      </c>
      <c r="B1036" s="27" t="str">
        <f>IF(ISNA(VLOOKUP(Table3[[#This Row],[NPC]],#REF!,1,FALSE)),"No","Yes")</f>
        <v>Yes</v>
      </c>
      <c r="C1036" s="27" t="str">
        <f>IF(ISNA(VLOOKUP(Table3[[#This Row],[NPC]],'PROC517 Delist NPCs'!B:B,1,FALSE)),"No","Yes")</f>
        <v>No</v>
      </c>
      <c r="D10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6" s="27"/>
      <c r="F1036" s="77" t="s">
        <v>96</v>
      </c>
      <c r="G1036" s="78"/>
      <c r="H1036" s="78"/>
      <c r="I1036" s="79"/>
      <c r="J1036" s="77" t="s">
        <v>97</v>
      </c>
      <c r="K1036" s="79"/>
      <c r="L1036" s="27" t="s">
        <v>3093</v>
      </c>
      <c r="M1036" s="27" t="s">
        <v>3094</v>
      </c>
      <c r="N1036" s="80"/>
      <c r="O1036" s="27" t="s">
        <v>100</v>
      </c>
      <c r="P1036" s="27" t="s">
        <v>723</v>
      </c>
      <c r="Q1036" s="27" t="s">
        <v>132</v>
      </c>
      <c r="R1036" s="27" t="s">
        <v>724</v>
      </c>
      <c r="S1036" s="27" t="s">
        <v>574</v>
      </c>
      <c r="T1036" s="27" t="s">
        <v>2272</v>
      </c>
      <c r="U1036" s="80"/>
    </row>
    <row r="1037" spans="1:21" ht="13" thickBot="1">
      <c r="A1037" s="27" t="s">
        <v>69</v>
      </c>
      <c r="B1037" s="27" t="str">
        <f>IF(ISNA(VLOOKUP(Table3[[#This Row],[NPC]],#REF!,1,FALSE)),"No","Yes")</f>
        <v>Yes</v>
      </c>
      <c r="C1037" s="27" t="str">
        <f>IF(ISNA(VLOOKUP(Table3[[#This Row],[NPC]],'PROC517 Delist NPCs'!B:B,1,FALSE)),"No","Yes")</f>
        <v>No</v>
      </c>
      <c r="D10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7" s="27"/>
      <c r="F1037" s="77" t="s">
        <v>96</v>
      </c>
      <c r="G1037" s="78"/>
      <c r="H1037" s="78"/>
      <c r="I1037" s="79"/>
      <c r="J1037" s="77" t="s">
        <v>97</v>
      </c>
      <c r="K1037" s="79"/>
      <c r="L1037" s="27" t="s">
        <v>3095</v>
      </c>
      <c r="M1037" s="27" t="s">
        <v>3096</v>
      </c>
      <c r="N1037" s="80"/>
      <c r="O1037" s="27" t="s">
        <v>100</v>
      </c>
      <c r="P1037" s="27" t="s">
        <v>723</v>
      </c>
      <c r="Q1037" s="27" t="s">
        <v>132</v>
      </c>
      <c r="R1037" s="27" t="s">
        <v>724</v>
      </c>
      <c r="S1037" s="27" t="s">
        <v>574</v>
      </c>
      <c r="T1037" s="27" t="s">
        <v>2277</v>
      </c>
      <c r="U1037" s="80"/>
    </row>
    <row r="1038" spans="1:21" ht="13" thickBot="1">
      <c r="A1038" s="27" t="s">
        <v>69</v>
      </c>
      <c r="B1038" s="27" t="str">
        <f>IF(ISNA(VLOOKUP(Table3[[#This Row],[NPC]],#REF!,1,FALSE)),"No","Yes")</f>
        <v>Yes</v>
      </c>
      <c r="C1038" s="27" t="str">
        <f>IF(ISNA(VLOOKUP(Table3[[#This Row],[NPC]],'PROC517 Delist NPCs'!B:B,1,FALSE)),"No","Yes")</f>
        <v>No</v>
      </c>
      <c r="D10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8" s="27"/>
      <c r="F1038" s="77" t="s">
        <v>96</v>
      </c>
      <c r="G1038" s="78"/>
      <c r="H1038" s="78"/>
      <c r="I1038" s="79"/>
      <c r="J1038" s="77" t="s">
        <v>97</v>
      </c>
      <c r="K1038" s="79"/>
      <c r="L1038" s="27" t="s">
        <v>3097</v>
      </c>
      <c r="M1038" s="27" t="s">
        <v>3098</v>
      </c>
      <c r="N1038" s="80"/>
      <c r="O1038" s="27" t="s">
        <v>100</v>
      </c>
      <c r="P1038" s="27" t="s">
        <v>723</v>
      </c>
      <c r="Q1038" s="27" t="s">
        <v>132</v>
      </c>
      <c r="R1038" s="27" t="s">
        <v>724</v>
      </c>
      <c r="S1038" s="27" t="s">
        <v>574</v>
      </c>
      <c r="T1038" s="27" t="s">
        <v>2297</v>
      </c>
      <c r="U1038" s="80"/>
    </row>
    <row r="1039" spans="1:21" ht="13" thickBot="1">
      <c r="A1039" s="27" t="s">
        <v>69</v>
      </c>
      <c r="B1039" s="27" t="str">
        <f>IF(ISNA(VLOOKUP(Table3[[#This Row],[NPC]],#REF!,1,FALSE)),"No","Yes")</f>
        <v>Yes</v>
      </c>
      <c r="C1039" s="27" t="str">
        <f>IF(ISNA(VLOOKUP(Table3[[#This Row],[NPC]],'PROC517 Delist NPCs'!B:B,1,FALSE)),"No","Yes")</f>
        <v>No</v>
      </c>
      <c r="D10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39" s="27"/>
      <c r="F1039" s="77" t="s">
        <v>96</v>
      </c>
      <c r="G1039" s="78"/>
      <c r="H1039" s="78"/>
      <c r="I1039" s="79"/>
      <c r="J1039" s="77" t="s">
        <v>97</v>
      </c>
      <c r="K1039" s="79"/>
      <c r="L1039" s="27" t="s">
        <v>3099</v>
      </c>
      <c r="M1039" s="27" t="s">
        <v>3100</v>
      </c>
      <c r="N1039" s="80"/>
      <c r="O1039" s="27" t="s">
        <v>100</v>
      </c>
      <c r="P1039" s="27" t="s">
        <v>723</v>
      </c>
      <c r="Q1039" s="27" t="s">
        <v>132</v>
      </c>
      <c r="R1039" s="27" t="s">
        <v>724</v>
      </c>
      <c r="S1039" s="27" t="s">
        <v>574</v>
      </c>
      <c r="T1039" s="27" t="s">
        <v>2324</v>
      </c>
      <c r="U1039" s="80"/>
    </row>
    <row r="1040" spans="1:21" ht="13" thickBot="1">
      <c r="A1040" s="27" t="s">
        <v>69</v>
      </c>
      <c r="B1040" s="27" t="str">
        <f>IF(ISNA(VLOOKUP(Table3[[#This Row],[NPC]],#REF!,1,FALSE)),"No","Yes")</f>
        <v>Yes</v>
      </c>
      <c r="C1040" s="27" t="str">
        <f>IF(ISNA(VLOOKUP(Table3[[#This Row],[NPC]],'PROC517 Delist NPCs'!B:B,1,FALSE)),"No","Yes")</f>
        <v>No</v>
      </c>
      <c r="D10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0" s="27"/>
      <c r="F1040" s="77" t="s">
        <v>96</v>
      </c>
      <c r="G1040" s="78"/>
      <c r="H1040" s="78"/>
      <c r="I1040" s="79"/>
      <c r="J1040" s="77" t="s">
        <v>97</v>
      </c>
      <c r="K1040" s="79"/>
      <c r="L1040" s="27" t="s">
        <v>3101</v>
      </c>
      <c r="M1040" s="27" t="s">
        <v>3102</v>
      </c>
      <c r="N1040" s="80"/>
      <c r="O1040" s="27" t="s">
        <v>100</v>
      </c>
      <c r="P1040" s="27" t="s">
        <v>723</v>
      </c>
      <c r="Q1040" s="27" t="s">
        <v>132</v>
      </c>
      <c r="R1040" s="27" t="s">
        <v>724</v>
      </c>
      <c r="S1040" s="27" t="s">
        <v>574</v>
      </c>
      <c r="T1040" s="27" t="s">
        <v>3103</v>
      </c>
      <c r="U1040" s="80"/>
    </row>
    <row r="1041" spans="1:21" ht="13" hidden="1" thickBot="1">
      <c r="A1041" s="27" t="s">
        <v>68</v>
      </c>
      <c r="B1041" s="27" t="str">
        <f>IF(ISNA(VLOOKUP(Table3[[#This Row],[NPC]],#REF!,1,FALSE)),"No","Yes")</f>
        <v>Yes</v>
      </c>
      <c r="C1041" s="27" t="str">
        <f>IF(ISNA(VLOOKUP(Table3[[#This Row],[NPC]],'PROC517 Delist NPCs'!B:B,1,FALSE)),"No","Yes")</f>
        <v>No</v>
      </c>
      <c r="D10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1" s="27"/>
      <c r="F1041" s="77" t="s">
        <v>96</v>
      </c>
      <c r="G1041" s="78"/>
      <c r="H1041" s="78"/>
      <c r="I1041" s="79"/>
      <c r="J1041" s="77" t="s">
        <v>97</v>
      </c>
      <c r="K1041" s="79"/>
      <c r="L1041" s="27" t="s">
        <v>3104</v>
      </c>
      <c r="M1041" s="27" t="s">
        <v>1589</v>
      </c>
      <c r="N1041" s="80"/>
      <c r="O1041" s="27" t="s">
        <v>100</v>
      </c>
      <c r="P1041" s="27" t="s">
        <v>388</v>
      </c>
      <c r="Q1041" s="27" t="s">
        <v>132</v>
      </c>
      <c r="R1041" s="27" t="s">
        <v>3105</v>
      </c>
      <c r="S1041" s="27" t="s">
        <v>154</v>
      </c>
      <c r="T1041" s="27" t="s">
        <v>3106</v>
      </c>
      <c r="U1041" s="80"/>
    </row>
    <row r="1042" spans="1:21" ht="13" hidden="1" thickBot="1">
      <c r="A1042" s="27" t="s">
        <v>68</v>
      </c>
      <c r="B1042" s="27" t="str">
        <f>IF(ISNA(VLOOKUP(Table3[[#This Row],[NPC]],#REF!,1,FALSE)),"No","Yes")</f>
        <v>Yes</v>
      </c>
      <c r="C1042" s="27" t="str">
        <f>IF(ISNA(VLOOKUP(Table3[[#This Row],[NPC]],'PROC517 Delist NPCs'!B:B,1,FALSE)),"No","Yes")</f>
        <v>No</v>
      </c>
      <c r="D10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2" s="27"/>
      <c r="F1042" s="77" t="s">
        <v>96</v>
      </c>
      <c r="G1042" s="78"/>
      <c r="H1042" s="78"/>
      <c r="I1042" s="79"/>
      <c r="J1042" s="77" t="s">
        <v>97</v>
      </c>
      <c r="K1042" s="79"/>
      <c r="L1042" s="27" t="s">
        <v>3107</v>
      </c>
      <c r="M1042" s="27" t="s">
        <v>1839</v>
      </c>
      <c r="N1042" s="80"/>
      <c r="O1042" s="27" t="s">
        <v>100</v>
      </c>
      <c r="P1042" s="27" t="s">
        <v>388</v>
      </c>
      <c r="Q1042" s="27" t="s">
        <v>132</v>
      </c>
      <c r="R1042" s="27" t="s">
        <v>3105</v>
      </c>
      <c r="S1042" s="27" t="s">
        <v>154</v>
      </c>
      <c r="T1042" s="27" t="s">
        <v>3108</v>
      </c>
      <c r="U1042" s="80"/>
    </row>
    <row r="1043" spans="1:21" ht="13" hidden="1" thickBot="1">
      <c r="A1043" s="27" t="s">
        <v>68</v>
      </c>
      <c r="B1043" s="27" t="str">
        <f>IF(ISNA(VLOOKUP(Table3[[#This Row],[NPC]],#REF!,1,FALSE)),"No","Yes")</f>
        <v>Yes</v>
      </c>
      <c r="C1043" s="27" t="str">
        <f>IF(ISNA(VLOOKUP(Table3[[#This Row],[NPC]],'PROC517 Delist NPCs'!B:B,1,FALSE)),"No","Yes")</f>
        <v>No</v>
      </c>
      <c r="D10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3" s="27"/>
      <c r="F1043" s="77" t="s">
        <v>96</v>
      </c>
      <c r="G1043" s="78"/>
      <c r="H1043" s="78"/>
      <c r="I1043" s="79"/>
      <c r="J1043" s="77" t="s">
        <v>97</v>
      </c>
      <c r="K1043" s="79"/>
      <c r="L1043" s="27" t="s">
        <v>3109</v>
      </c>
      <c r="M1043" s="27" t="s">
        <v>1585</v>
      </c>
      <c r="N1043" s="80"/>
      <c r="O1043" s="27" t="s">
        <v>100</v>
      </c>
      <c r="P1043" s="27" t="s">
        <v>388</v>
      </c>
      <c r="Q1043" s="27" t="s">
        <v>132</v>
      </c>
      <c r="R1043" s="27" t="s">
        <v>3105</v>
      </c>
      <c r="S1043" s="27" t="s">
        <v>154</v>
      </c>
      <c r="T1043" s="27" t="s">
        <v>3110</v>
      </c>
      <c r="U1043" s="80"/>
    </row>
    <row r="1044" spans="1:21" ht="13" hidden="1" thickBot="1">
      <c r="A1044" s="27" t="s">
        <v>68</v>
      </c>
      <c r="B1044" s="27" t="str">
        <f>IF(ISNA(VLOOKUP(Table3[[#This Row],[NPC]],#REF!,1,FALSE)),"No","Yes")</f>
        <v>Yes</v>
      </c>
      <c r="C1044" s="27" t="str">
        <f>IF(ISNA(VLOOKUP(Table3[[#This Row],[NPC]],'PROC517 Delist NPCs'!B:B,1,FALSE)),"No","Yes")</f>
        <v>No</v>
      </c>
      <c r="D10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4" s="27"/>
      <c r="F1044" s="77" t="s">
        <v>96</v>
      </c>
      <c r="G1044" s="78"/>
      <c r="H1044" s="78"/>
      <c r="I1044" s="79"/>
      <c r="J1044" s="77" t="s">
        <v>97</v>
      </c>
      <c r="K1044" s="79"/>
      <c r="L1044" s="27" t="s">
        <v>3111</v>
      </c>
      <c r="M1044" s="27" t="s">
        <v>1811</v>
      </c>
      <c r="N1044" s="80"/>
      <c r="O1044" s="27" t="s">
        <v>100</v>
      </c>
      <c r="P1044" s="27" t="s">
        <v>388</v>
      </c>
      <c r="Q1044" s="27" t="s">
        <v>132</v>
      </c>
      <c r="R1044" s="27" t="s">
        <v>3105</v>
      </c>
      <c r="S1044" s="27" t="s">
        <v>154</v>
      </c>
      <c r="T1044" s="27" t="s">
        <v>3112</v>
      </c>
      <c r="U1044" s="80"/>
    </row>
    <row r="1045" spans="1:21" ht="13" hidden="1" thickBot="1">
      <c r="A1045" s="27" t="s">
        <v>68</v>
      </c>
      <c r="B1045" s="27" t="str">
        <f>IF(ISNA(VLOOKUP(Table3[[#This Row],[NPC]],#REF!,1,FALSE)),"No","Yes")</f>
        <v>Yes</v>
      </c>
      <c r="C1045" s="27" t="str">
        <f>IF(ISNA(VLOOKUP(Table3[[#This Row],[NPC]],'PROC517 Delist NPCs'!B:B,1,FALSE)),"No","Yes")</f>
        <v>No</v>
      </c>
      <c r="D10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5" s="27"/>
      <c r="F1045" s="77" t="s">
        <v>96</v>
      </c>
      <c r="G1045" s="78"/>
      <c r="H1045" s="78"/>
      <c r="I1045" s="79"/>
      <c r="J1045" s="77" t="s">
        <v>97</v>
      </c>
      <c r="K1045" s="79"/>
      <c r="L1045" s="27" t="s">
        <v>3113</v>
      </c>
      <c r="M1045" s="27" t="s">
        <v>1605</v>
      </c>
      <c r="N1045" s="80"/>
      <c r="O1045" s="27" t="s">
        <v>100</v>
      </c>
      <c r="P1045" s="27" t="s">
        <v>388</v>
      </c>
      <c r="Q1045" s="27" t="s">
        <v>132</v>
      </c>
      <c r="R1045" s="27" t="s">
        <v>3105</v>
      </c>
      <c r="S1045" s="27" t="s">
        <v>154</v>
      </c>
      <c r="T1045" s="27" t="s">
        <v>3114</v>
      </c>
      <c r="U1045" s="80"/>
    </row>
    <row r="1046" spans="1:21" ht="13" hidden="1" thickBot="1">
      <c r="A1046" s="27" t="s">
        <v>68</v>
      </c>
      <c r="B1046" s="27" t="str">
        <f>IF(ISNA(VLOOKUP(Table3[[#This Row],[NPC]],#REF!,1,FALSE)),"No","Yes")</f>
        <v>Yes</v>
      </c>
      <c r="C1046" s="27" t="str">
        <f>IF(ISNA(VLOOKUP(Table3[[#This Row],[NPC]],'PROC517 Delist NPCs'!B:B,1,FALSE)),"No","Yes")</f>
        <v>No</v>
      </c>
      <c r="D10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6" s="27"/>
      <c r="F1046" s="77" t="s">
        <v>96</v>
      </c>
      <c r="G1046" s="78"/>
      <c r="H1046" s="78"/>
      <c r="I1046" s="79"/>
      <c r="J1046" s="77" t="s">
        <v>97</v>
      </c>
      <c r="K1046" s="79"/>
      <c r="L1046" s="27" t="s">
        <v>3115</v>
      </c>
      <c r="M1046" s="27" t="s">
        <v>1599</v>
      </c>
      <c r="N1046" s="80"/>
      <c r="O1046" s="27" t="s">
        <v>100</v>
      </c>
      <c r="P1046" s="27" t="s">
        <v>388</v>
      </c>
      <c r="Q1046" s="27" t="s">
        <v>132</v>
      </c>
      <c r="R1046" s="27" t="s">
        <v>3105</v>
      </c>
      <c r="S1046" s="27" t="s">
        <v>154</v>
      </c>
      <c r="T1046" s="27" t="s">
        <v>3116</v>
      </c>
      <c r="U1046" s="80"/>
    </row>
    <row r="1047" spans="1:21" ht="13" hidden="1" thickBot="1">
      <c r="A1047" s="27" t="s">
        <v>68</v>
      </c>
      <c r="B1047" s="27" t="str">
        <f>IF(ISNA(VLOOKUP(Table3[[#This Row],[NPC]],#REF!,1,FALSE)),"No","Yes")</f>
        <v>Yes</v>
      </c>
      <c r="C1047" s="27" t="str">
        <f>IF(ISNA(VLOOKUP(Table3[[#This Row],[NPC]],'PROC517 Delist NPCs'!B:B,1,FALSE)),"No","Yes")</f>
        <v>No</v>
      </c>
      <c r="D10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7" s="27"/>
      <c r="F1047" s="77" t="s">
        <v>96</v>
      </c>
      <c r="G1047" s="78"/>
      <c r="H1047" s="78"/>
      <c r="I1047" s="79"/>
      <c r="J1047" s="77" t="s">
        <v>97</v>
      </c>
      <c r="K1047" s="79"/>
      <c r="L1047" s="27" t="s">
        <v>3117</v>
      </c>
      <c r="M1047" s="27" t="s">
        <v>1823</v>
      </c>
      <c r="N1047" s="80"/>
      <c r="O1047" s="27" t="s">
        <v>100</v>
      </c>
      <c r="P1047" s="27" t="s">
        <v>388</v>
      </c>
      <c r="Q1047" s="27" t="s">
        <v>132</v>
      </c>
      <c r="R1047" s="27" t="s">
        <v>3105</v>
      </c>
      <c r="S1047" s="27" t="s">
        <v>154</v>
      </c>
      <c r="T1047" s="27" t="s">
        <v>3118</v>
      </c>
      <c r="U1047" s="80"/>
    </row>
    <row r="1048" spans="1:21" ht="13" hidden="1" thickBot="1">
      <c r="A1048" s="27" t="s">
        <v>68</v>
      </c>
      <c r="B1048" s="27" t="str">
        <f>IF(ISNA(VLOOKUP(Table3[[#This Row],[NPC]],#REF!,1,FALSE)),"No","Yes")</f>
        <v>Yes</v>
      </c>
      <c r="C1048" s="27" t="str">
        <f>IF(ISNA(VLOOKUP(Table3[[#This Row],[NPC]],'PROC517 Delist NPCs'!B:B,1,FALSE)),"No","Yes")</f>
        <v>No</v>
      </c>
      <c r="D10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8" s="27"/>
      <c r="F1048" s="77" t="s">
        <v>96</v>
      </c>
      <c r="G1048" s="78"/>
      <c r="H1048" s="78"/>
      <c r="I1048" s="79"/>
      <c r="J1048" s="77" t="s">
        <v>97</v>
      </c>
      <c r="K1048" s="79"/>
      <c r="L1048" s="27" t="s">
        <v>3119</v>
      </c>
      <c r="M1048" s="27" t="s">
        <v>1863</v>
      </c>
      <c r="N1048" s="80"/>
      <c r="O1048" s="27" t="s">
        <v>100</v>
      </c>
      <c r="P1048" s="27" t="s">
        <v>388</v>
      </c>
      <c r="Q1048" s="27" t="s">
        <v>132</v>
      </c>
      <c r="R1048" s="27" t="s">
        <v>3105</v>
      </c>
      <c r="S1048" s="27" t="s">
        <v>154</v>
      </c>
      <c r="T1048" s="27" t="s">
        <v>3120</v>
      </c>
      <c r="U1048" s="80"/>
    </row>
    <row r="1049" spans="1:21" ht="13" hidden="1" thickBot="1">
      <c r="A1049" s="27" t="s">
        <v>68</v>
      </c>
      <c r="B1049" s="27" t="str">
        <f>IF(ISNA(VLOOKUP(Table3[[#This Row],[NPC]],#REF!,1,FALSE)),"No","Yes")</f>
        <v>Yes</v>
      </c>
      <c r="C1049" s="27" t="str">
        <f>IF(ISNA(VLOOKUP(Table3[[#This Row],[NPC]],'PROC517 Delist NPCs'!B:B,1,FALSE)),"No","Yes")</f>
        <v>No</v>
      </c>
      <c r="D10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49" s="27"/>
      <c r="F1049" s="77" t="s">
        <v>96</v>
      </c>
      <c r="G1049" s="78"/>
      <c r="H1049" s="78"/>
      <c r="I1049" s="79"/>
      <c r="J1049" s="77" t="s">
        <v>97</v>
      </c>
      <c r="K1049" s="79"/>
      <c r="L1049" s="27" t="s">
        <v>3121</v>
      </c>
      <c r="M1049" s="27" t="s">
        <v>1579</v>
      </c>
      <c r="N1049" s="80"/>
      <c r="O1049" s="27" t="s">
        <v>100</v>
      </c>
      <c r="P1049" s="27" t="s">
        <v>388</v>
      </c>
      <c r="Q1049" s="27" t="s">
        <v>132</v>
      </c>
      <c r="R1049" s="27" t="s">
        <v>3105</v>
      </c>
      <c r="S1049" s="27" t="s">
        <v>154</v>
      </c>
      <c r="T1049" s="27" t="s">
        <v>3122</v>
      </c>
      <c r="U1049" s="80"/>
    </row>
    <row r="1050" spans="1:21" ht="13" hidden="1" thickBot="1">
      <c r="A1050" s="27" t="s">
        <v>68</v>
      </c>
      <c r="B1050" s="27" t="str">
        <f>IF(ISNA(VLOOKUP(Table3[[#This Row],[NPC]],#REF!,1,FALSE)),"No","Yes")</f>
        <v>Yes</v>
      </c>
      <c r="C1050" s="27" t="str">
        <f>IF(ISNA(VLOOKUP(Table3[[#This Row],[NPC]],'PROC517 Delist NPCs'!B:B,1,FALSE)),"No","Yes")</f>
        <v>No</v>
      </c>
      <c r="D10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0" s="27"/>
      <c r="F1050" s="77" t="s">
        <v>96</v>
      </c>
      <c r="G1050" s="78"/>
      <c r="H1050" s="78"/>
      <c r="I1050" s="79"/>
      <c r="J1050" s="77" t="s">
        <v>97</v>
      </c>
      <c r="K1050" s="79"/>
      <c r="L1050" s="27" t="s">
        <v>3123</v>
      </c>
      <c r="M1050" s="27" t="s">
        <v>1592</v>
      </c>
      <c r="N1050" s="80"/>
      <c r="O1050" s="27" t="s">
        <v>100</v>
      </c>
      <c r="P1050" s="27" t="s">
        <v>388</v>
      </c>
      <c r="Q1050" s="27" t="s">
        <v>132</v>
      </c>
      <c r="R1050" s="27" t="s">
        <v>3105</v>
      </c>
      <c r="S1050" s="27" t="s">
        <v>154</v>
      </c>
      <c r="T1050" s="27" t="s">
        <v>3124</v>
      </c>
      <c r="U1050" s="80"/>
    </row>
    <row r="1051" spans="1:21" ht="13" hidden="1" thickBot="1">
      <c r="A1051" s="27" t="s">
        <v>68</v>
      </c>
      <c r="B1051" s="27" t="str">
        <f>IF(ISNA(VLOOKUP(Table3[[#This Row],[NPC]],#REF!,1,FALSE)),"No","Yes")</f>
        <v>Yes</v>
      </c>
      <c r="C1051" s="27" t="str">
        <f>IF(ISNA(VLOOKUP(Table3[[#This Row],[NPC]],'PROC517 Delist NPCs'!B:B,1,FALSE)),"No","Yes")</f>
        <v>No</v>
      </c>
      <c r="D10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1" s="27"/>
      <c r="F1051" s="77" t="s">
        <v>96</v>
      </c>
      <c r="G1051" s="78"/>
      <c r="H1051" s="78"/>
      <c r="I1051" s="79"/>
      <c r="J1051" s="77" t="s">
        <v>97</v>
      </c>
      <c r="K1051" s="79"/>
      <c r="L1051" s="27" t="s">
        <v>3125</v>
      </c>
      <c r="M1051" s="27" t="s">
        <v>1582</v>
      </c>
      <c r="N1051" s="80"/>
      <c r="O1051" s="27" t="s">
        <v>100</v>
      </c>
      <c r="P1051" s="27" t="s">
        <v>388</v>
      </c>
      <c r="Q1051" s="27" t="s">
        <v>132</v>
      </c>
      <c r="R1051" s="27" t="s">
        <v>3105</v>
      </c>
      <c r="S1051" s="27" t="s">
        <v>154</v>
      </c>
      <c r="T1051" s="27" t="s">
        <v>3126</v>
      </c>
      <c r="U1051" s="80"/>
    </row>
    <row r="1052" spans="1:21" ht="13" hidden="1" thickBot="1">
      <c r="A1052" s="27" t="s">
        <v>68</v>
      </c>
      <c r="B1052" s="27" t="str">
        <f>IF(ISNA(VLOOKUP(Table3[[#This Row],[NPC]],#REF!,1,FALSE)),"No","Yes")</f>
        <v>Yes</v>
      </c>
      <c r="C1052" s="27" t="str">
        <f>IF(ISNA(VLOOKUP(Table3[[#This Row],[NPC]],'PROC517 Delist NPCs'!B:B,1,FALSE)),"No","Yes")</f>
        <v>No</v>
      </c>
      <c r="D10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2" s="27"/>
      <c r="F1052" s="77" t="s">
        <v>96</v>
      </c>
      <c r="G1052" s="78"/>
      <c r="H1052" s="78"/>
      <c r="I1052" s="79"/>
      <c r="J1052" s="77" t="s">
        <v>97</v>
      </c>
      <c r="K1052" s="79"/>
      <c r="L1052" s="27" t="s">
        <v>3127</v>
      </c>
      <c r="M1052" s="27" t="s">
        <v>1820</v>
      </c>
      <c r="N1052" s="80"/>
      <c r="O1052" s="27" t="s">
        <v>100</v>
      </c>
      <c r="P1052" s="27" t="s">
        <v>388</v>
      </c>
      <c r="Q1052" s="27" t="s">
        <v>132</v>
      </c>
      <c r="R1052" s="27" t="s">
        <v>3105</v>
      </c>
      <c r="S1052" s="27" t="s">
        <v>154</v>
      </c>
      <c r="T1052" s="27" t="s">
        <v>3128</v>
      </c>
      <c r="U1052" s="80"/>
    </row>
    <row r="1053" spans="1:21" ht="13" hidden="1" thickBot="1">
      <c r="A1053" s="27" t="s">
        <v>68</v>
      </c>
      <c r="B1053" s="27" t="str">
        <f>IF(ISNA(VLOOKUP(Table3[[#This Row],[NPC]],#REF!,1,FALSE)),"No","Yes")</f>
        <v>Yes</v>
      </c>
      <c r="C1053" s="27" t="str">
        <f>IF(ISNA(VLOOKUP(Table3[[#This Row],[NPC]],'PROC517 Delist NPCs'!B:B,1,FALSE)),"No","Yes")</f>
        <v>No</v>
      </c>
      <c r="D10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3" s="27"/>
      <c r="F1053" s="77" t="s">
        <v>96</v>
      </c>
      <c r="G1053" s="78"/>
      <c r="H1053" s="78"/>
      <c r="I1053" s="79"/>
      <c r="J1053" s="77" t="s">
        <v>97</v>
      </c>
      <c r="K1053" s="79"/>
      <c r="L1053" s="27" t="s">
        <v>3129</v>
      </c>
      <c r="M1053" s="27" t="s">
        <v>1832</v>
      </c>
      <c r="N1053" s="80"/>
      <c r="O1053" s="27" t="s">
        <v>100</v>
      </c>
      <c r="P1053" s="27" t="s">
        <v>388</v>
      </c>
      <c r="Q1053" s="27" t="s">
        <v>132</v>
      </c>
      <c r="R1053" s="27" t="s">
        <v>3105</v>
      </c>
      <c r="S1053" s="27" t="s">
        <v>154</v>
      </c>
      <c r="T1053" s="27" t="s">
        <v>3130</v>
      </c>
      <c r="U1053" s="80"/>
    </row>
    <row r="1054" spans="1:21" ht="13" hidden="1" thickBot="1">
      <c r="A1054" s="27" t="s">
        <v>68</v>
      </c>
      <c r="B1054" s="27" t="str">
        <f>IF(ISNA(VLOOKUP(Table3[[#This Row],[NPC]],#REF!,1,FALSE)),"No","Yes")</f>
        <v>Yes</v>
      </c>
      <c r="C1054" s="27" t="str">
        <f>IF(ISNA(VLOOKUP(Table3[[#This Row],[NPC]],'PROC517 Delist NPCs'!B:B,1,FALSE)),"No","Yes")</f>
        <v>No</v>
      </c>
      <c r="D10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4" s="27"/>
      <c r="F1054" s="77" t="s">
        <v>96</v>
      </c>
      <c r="G1054" s="78"/>
      <c r="H1054" s="78"/>
      <c r="I1054" s="79"/>
      <c r="J1054" s="77" t="s">
        <v>97</v>
      </c>
      <c r="K1054" s="79"/>
      <c r="L1054" s="27" t="s">
        <v>3131</v>
      </c>
      <c r="M1054" s="27" t="s">
        <v>1857</v>
      </c>
      <c r="N1054" s="80"/>
      <c r="O1054" s="27" t="s">
        <v>100</v>
      </c>
      <c r="P1054" s="27" t="s">
        <v>388</v>
      </c>
      <c r="Q1054" s="27" t="s">
        <v>132</v>
      </c>
      <c r="R1054" s="27" t="s">
        <v>3105</v>
      </c>
      <c r="S1054" s="27" t="s">
        <v>154</v>
      </c>
      <c r="T1054" s="27" t="s">
        <v>3132</v>
      </c>
      <c r="U1054" s="80"/>
    </row>
    <row r="1055" spans="1:21" ht="13" hidden="1" thickBot="1">
      <c r="A1055" s="27" t="s">
        <v>68</v>
      </c>
      <c r="B1055" s="27" t="str">
        <f>IF(ISNA(VLOOKUP(Table3[[#This Row],[NPC]],#REF!,1,FALSE)),"No","Yes")</f>
        <v>Yes</v>
      </c>
      <c r="C1055" s="27" t="str">
        <f>IF(ISNA(VLOOKUP(Table3[[#This Row],[NPC]],'PROC517 Delist NPCs'!B:B,1,FALSE)),"No","Yes")</f>
        <v>No</v>
      </c>
      <c r="D10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5" s="27"/>
      <c r="F1055" s="77" t="s">
        <v>96</v>
      </c>
      <c r="G1055" s="78"/>
      <c r="H1055" s="78"/>
      <c r="I1055" s="79"/>
      <c r="J1055" s="77" t="s">
        <v>97</v>
      </c>
      <c r="K1055" s="79"/>
      <c r="L1055" s="27" t="s">
        <v>3133</v>
      </c>
      <c r="M1055" s="27" t="s">
        <v>1773</v>
      </c>
      <c r="N1055" s="80"/>
      <c r="O1055" s="27" t="s">
        <v>100</v>
      </c>
      <c r="P1055" s="27" t="s">
        <v>388</v>
      </c>
      <c r="Q1055" s="27" t="s">
        <v>132</v>
      </c>
      <c r="R1055" s="27" t="s">
        <v>3105</v>
      </c>
      <c r="S1055" s="27" t="s">
        <v>154</v>
      </c>
      <c r="T1055" s="27" t="s">
        <v>3134</v>
      </c>
      <c r="U1055" s="80"/>
    </row>
    <row r="1056" spans="1:21" ht="13" hidden="1" thickBot="1">
      <c r="A1056" s="27" t="s">
        <v>68</v>
      </c>
      <c r="B1056" s="27" t="str">
        <f>IF(ISNA(VLOOKUP(Table3[[#This Row],[NPC]],#REF!,1,FALSE)),"No","Yes")</f>
        <v>Yes</v>
      </c>
      <c r="C1056" s="27" t="str">
        <f>IF(ISNA(VLOOKUP(Table3[[#This Row],[NPC]],'PROC517 Delist NPCs'!B:B,1,FALSE)),"No","Yes")</f>
        <v>No</v>
      </c>
      <c r="D10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6" s="27"/>
      <c r="F1056" s="77" t="s">
        <v>96</v>
      </c>
      <c r="G1056" s="78"/>
      <c r="H1056" s="78"/>
      <c r="I1056" s="79"/>
      <c r="J1056" s="77" t="s">
        <v>97</v>
      </c>
      <c r="K1056" s="79"/>
      <c r="L1056" s="27" t="s">
        <v>3135</v>
      </c>
      <c r="M1056" s="27" t="s">
        <v>1608</v>
      </c>
      <c r="N1056" s="80"/>
      <c r="O1056" s="27" t="s">
        <v>100</v>
      </c>
      <c r="P1056" s="27" t="s">
        <v>388</v>
      </c>
      <c r="Q1056" s="27" t="s">
        <v>132</v>
      </c>
      <c r="R1056" s="27" t="s">
        <v>3105</v>
      </c>
      <c r="S1056" s="27" t="s">
        <v>154</v>
      </c>
      <c r="T1056" s="27" t="s">
        <v>3136</v>
      </c>
      <c r="U1056" s="80"/>
    </row>
    <row r="1057" spans="1:21" ht="13" hidden="1" thickBot="1">
      <c r="A1057" s="27" t="s">
        <v>68</v>
      </c>
      <c r="B1057" s="27" t="str">
        <f>IF(ISNA(VLOOKUP(Table3[[#This Row],[NPC]],#REF!,1,FALSE)),"No","Yes")</f>
        <v>Yes</v>
      </c>
      <c r="C1057" s="27" t="str">
        <f>IF(ISNA(VLOOKUP(Table3[[#This Row],[NPC]],'PROC517 Delist NPCs'!B:B,1,FALSE)),"No","Yes")</f>
        <v>No</v>
      </c>
      <c r="D10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7" s="27"/>
      <c r="F1057" s="77" t="s">
        <v>96</v>
      </c>
      <c r="G1057" s="78"/>
      <c r="H1057" s="78"/>
      <c r="I1057" s="79"/>
      <c r="J1057" s="77" t="s">
        <v>97</v>
      </c>
      <c r="K1057" s="79"/>
      <c r="L1057" s="27" t="s">
        <v>3137</v>
      </c>
      <c r="M1057" s="27" t="s">
        <v>1854</v>
      </c>
      <c r="N1057" s="80"/>
      <c r="O1057" s="27" t="s">
        <v>100</v>
      </c>
      <c r="P1057" s="27" t="s">
        <v>388</v>
      </c>
      <c r="Q1057" s="27" t="s">
        <v>132</v>
      </c>
      <c r="R1057" s="27" t="s">
        <v>3105</v>
      </c>
      <c r="S1057" s="27" t="s">
        <v>154</v>
      </c>
      <c r="T1057" s="27" t="s">
        <v>3138</v>
      </c>
      <c r="U1057" s="80"/>
    </row>
    <row r="1058" spans="1:21" ht="13" hidden="1" thickBot="1">
      <c r="A1058" s="27" t="s">
        <v>68</v>
      </c>
      <c r="B1058" s="27" t="str">
        <f>IF(ISNA(VLOOKUP(Table3[[#This Row],[NPC]],#REF!,1,FALSE)),"No","Yes")</f>
        <v>Yes</v>
      </c>
      <c r="C1058" s="27" t="str">
        <f>IF(ISNA(VLOOKUP(Table3[[#This Row],[NPC]],'PROC517 Delist NPCs'!B:B,1,FALSE)),"No","Yes")</f>
        <v>No</v>
      </c>
      <c r="D10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8" s="27"/>
      <c r="F1058" s="77" t="s">
        <v>96</v>
      </c>
      <c r="G1058" s="78"/>
      <c r="H1058" s="78"/>
      <c r="I1058" s="79"/>
      <c r="J1058" s="77" t="s">
        <v>97</v>
      </c>
      <c r="K1058" s="79"/>
      <c r="L1058" s="27" t="s">
        <v>3139</v>
      </c>
      <c r="M1058" s="27" t="s">
        <v>1767</v>
      </c>
      <c r="N1058" s="80"/>
      <c r="O1058" s="27" t="s">
        <v>100</v>
      </c>
      <c r="P1058" s="27" t="s">
        <v>388</v>
      </c>
      <c r="Q1058" s="27" t="s">
        <v>132</v>
      </c>
      <c r="R1058" s="27" t="s">
        <v>3105</v>
      </c>
      <c r="S1058" s="27" t="s">
        <v>154</v>
      </c>
      <c r="T1058" s="27" t="s">
        <v>3140</v>
      </c>
      <c r="U1058" s="80"/>
    </row>
    <row r="1059" spans="1:21" ht="13" hidden="1" thickBot="1">
      <c r="A1059" s="27" t="s">
        <v>68</v>
      </c>
      <c r="B1059" s="27" t="str">
        <f>IF(ISNA(VLOOKUP(Table3[[#This Row],[NPC]],#REF!,1,FALSE)),"No","Yes")</f>
        <v>Yes</v>
      </c>
      <c r="C1059" s="27" t="str">
        <f>IF(ISNA(VLOOKUP(Table3[[#This Row],[NPC]],'PROC517 Delist NPCs'!B:B,1,FALSE)),"No","Yes")</f>
        <v>No</v>
      </c>
      <c r="D10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59" s="27"/>
      <c r="F1059" s="77" t="s">
        <v>96</v>
      </c>
      <c r="G1059" s="78"/>
      <c r="H1059" s="78"/>
      <c r="I1059" s="79"/>
      <c r="J1059" s="77" t="s">
        <v>97</v>
      </c>
      <c r="K1059" s="79"/>
      <c r="L1059" s="27" t="s">
        <v>3141</v>
      </c>
      <c r="M1059" s="27" t="s">
        <v>1808</v>
      </c>
      <c r="N1059" s="80"/>
      <c r="O1059" s="27" t="s">
        <v>100</v>
      </c>
      <c r="P1059" s="27" t="s">
        <v>388</v>
      </c>
      <c r="Q1059" s="27" t="s">
        <v>132</v>
      </c>
      <c r="R1059" s="27" t="s">
        <v>3105</v>
      </c>
      <c r="S1059" s="27" t="s">
        <v>154</v>
      </c>
      <c r="T1059" s="27" t="s">
        <v>3142</v>
      </c>
      <c r="U1059" s="80"/>
    </row>
    <row r="1060" spans="1:21" ht="13" hidden="1" thickBot="1">
      <c r="A1060" s="27" t="s">
        <v>68</v>
      </c>
      <c r="B1060" s="27" t="str">
        <f>IF(ISNA(VLOOKUP(Table3[[#This Row],[NPC]],#REF!,1,FALSE)),"No","Yes")</f>
        <v>Yes</v>
      </c>
      <c r="C1060" s="27" t="str">
        <f>IF(ISNA(VLOOKUP(Table3[[#This Row],[NPC]],'PROC517 Delist NPCs'!B:B,1,FALSE)),"No","Yes")</f>
        <v>No</v>
      </c>
      <c r="D10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0" s="27"/>
      <c r="F1060" s="77" t="s">
        <v>96</v>
      </c>
      <c r="G1060" s="78"/>
      <c r="H1060" s="78"/>
      <c r="I1060" s="79"/>
      <c r="J1060" s="77" t="s">
        <v>97</v>
      </c>
      <c r="K1060" s="79"/>
      <c r="L1060" s="27" t="s">
        <v>3143</v>
      </c>
      <c r="M1060" s="27" t="s">
        <v>1602</v>
      </c>
      <c r="N1060" s="80"/>
      <c r="O1060" s="27" t="s">
        <v>100</v>
      </c>
      <c r="P1060" s="27" t="s">
        <v>388</v>
      </c>
      <c r="Q1060" s="27" t="s">
        <v>132</v>
      </c>
      <c r="R1060" s="27" t="s">
        <v>3105</v>
      </c>
      <c r="S1060" s="27" t="s">
        <v>154</v>
      </c>
      <c r="T1060" s="27" t="s">
        <v>3144</v>
      </c>
      <c r="U1060" s="80"/>
    </row>
    <row r="1061" spans="1:21" ht="13" hidden="1" thickBot="1">
      <c r="A1061" s="27" t="s">
        <v>68</v>
      </c>
      <c r="B1061" s="27" t="str">
        <f>IF(ISNA(VLOOKUP(Table3[[#This Row],[NPC]],#REF!,1,FALSE)),"No","Yes")</f>
        <v>Yes</v>
      </c>
      <c r="C1061" s="27" t="str">
        <f>IF(ISNA(VLOOKUP(Table3[[#This Row],[NPC]],'PROC517 Delist NPCs'!B:B,1,FALSE)),"No","Yes")</f>
        <v>No</v>
      </c>
      <c r="D10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1" s="27"/>
      <c r="F1061" s="77" t="s">
        <v>96</v>
      </c>
      <c r="G1061" s="78"/>
      <c r="H1061" s="78"/>
      <c r="I1061" s="79"/>
      <c r="J1061" s="77" t="s">
        <v>97</v>
      </c>
      <c r="K1061" s="79"/>
      <c r="L1061" s="27" t="s">
        <v>3145</v>
      </c>
      <c r="M1061" s="27" t="s">
        <v>1611</v>
      </c>
      <c r="N1061" s="80"/>
      <c r="O1061" s="27" t="s">
        <v>100</v>
      </c>
      <c r="P1061" s="27" t="s">
        <v>388</v>
      </c>
      <c r="Q1061" s="27" t="s">
        <v>132</v>
      </c>
      <c r="R1061" s="27" t="s">
        <v>3105</v>
      </c>
      <c r="S1061" s="27" t="s">
        <v>154</v>
      </c>
      <c r="T1061" s="27" t="s">
        <v>3146</v>
      </c>
      <c r="U1061" s="80"/>
    </row>
    <row r="1062" spans="1:21" ht="13" hidden="1" thickBot="1">
      <c r="A1062" s="27" t="s">
        <v>68</v>
      </c>
      <c r="B1062" s="27" t="str">
        <f>IF(ISNA(VLOOKUP(Table3[[#This Row],[NPC]],#REF!,1,FALSE)),"No","Yes")</f>
        <v>Yes</v>
      </c>
      <c r="C1062" s="27" t="str">
        <f>IF(ISNA(VLOOKUP(Table3[[#This Row],[NPC]],'PROC517 Delist NPCs'!B:B,1,FALSE)),"No","Yes")</f>
        <v>No</v>
      </c>
      <c r="D10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2" s="27"/>
      <c r="F1062" s="77" t="s">
        <v>96</v>
      </c>
      <c r="G1062" s="78"/>
      <c r="H1062" s="78"/>
      <c r="I1062" s="79"/>
      <c r="J1062" s="77" t="s">
        <v>97</v>
      </c>
      <c r="K1062" s="79"/>
      <c r="L1062" s="27" t="s">
        <v>3147</v>
      </c>
      <c r="M1062" s="27" t="s">
        <v>1761</v>
      </c>
      <c r="N1062" s="80"/>
      <c r="O1062" s="27" t="s">
        <v>100</v>
      </c>
      <c r="P1062" s="27" t="s">
        <v>388</v>
      </c>
      <c r="Q1062" s="27" t="s">
        <v>132</v>
      </c>
      <c r="R1062" s="27" t="s">
        <v>3105</v>
      </c>
      <c r="S1062" s="27" t="s">
        <v>154</v>
      </c>
      <c r="T1062" s="27" t="s">
        <v>3148</v>
      </c>
      <c r="U1062" s="80"/>
    </row>
    <row r="1063" spans="1:21" ht="13" hidden="1" thickBot="1">
      <c r="A1063" s="27" t="s">
        <v>68</v>
      </c>
      <c r="B1063" s="27" t="str">
        <f>IF(ISNA(VLOOKUP(Table3[[#This Row],[NPC]],#REF!,1,FALSE)),"No","Yes")</f>
        <v>Yes</v>
      </c>
      <c r="C1063" s="27" t="str">
        <f>IF(ISNA(VLOOKUP(Table3[[#This Row],[NPC]],'PROC517 Delist NPCs'!B:B,1,FALSE)),"No","Yes")</f>
        <v>No</v>
      </c>
      <c r="D10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3" s="27"/>
      <c r="F1063" s="77" t="s">
        <v>96</v>
      </c>
      <c r="G1063" s="78"/>
      <c r="H1063" s="78"/>
      <c r="I1063" s="79"/>
      <c r="J1063" s="77" t="s">
        <v>97</v>
      </c>
      <c r="K1063" s="79"/>
      <c r="L1063" s="27" t="s">
        <v>3149</v>
      </c>
      <c r="M1063" s="27" t="s">
        <v>1770</v>
      </c>
      <c r="N1063" s="80"/>
      <c r="O1063" s="27" t="s">
        <v>100</v>
      </c>
      <c r="P1063" s="27" t="s">
        <v>388</v>
      </c>
      <c r="Q1063" s="27" t="s">
        <v>132</v>
      </c>
      <c r="R1063" s="27" t="s">
        <v>3105</v>
      </c>
      <c r="S1063" s="27" t="s">
        <v>154</v>
      </c>
      <c r="T1063" s="27" t="s">
        <v>3150</v>
      </c>
      <c r="U1063" s="80"/>
    </row>
    <row r="1064" spans="1:21" ht="13" hidden="1" thickBot="1">
      <c r="A1064" s="27" t="s">
        <v>68</v>
      </c>
      <c r="B1064" s="27" t="str">
        <f>IF(ISNA(VLOOKUP(Table3[[#This Row],[NPC]],#REF!,1,FALSE)),"No","Yes")</f>
        <v>Yes</v>
      </c>
      <c r="C1064" s="27" t="str">
        <f>IF(ISNA(VLOOKUP(Table3[[#This Row],[NPC]],'PROC517 Delist NPCs'!B:B,1,FALSE)),"No","Yes")</f>
        <v>No</v>
      </c>
      <c r="D10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4" s="27"/>
      <c r="F1064" s="77" t="s">
        <v>96</v>
      </c>
      <c r="G1064" s="78"/>
      <c r="H1064" s="78"/>
      <c r="I1064" s="79"/>
      <c r="J1064" s="77" t="s">
        <v>97</v>
      </c>
      <c r="K1064" s="79"/>
      <c r="L1064" s="27" t="s">
        <v>3151</v>
      </c>
      <c r="M1064" s="27" t="s">
        <v>1826</v>
      </c>
      <c r="N1064" s="80"/>
      <c r="O1064" s="27" t="s">
        <v>100</v>
      </c>
      <c r="P1064" s="27" t="s">
        <v>388</v>
      </c>
      <c r="Q1064" s="27" t="s">
        <v>132</v>
      </c>
      <c r="R1064" s="27" t="s">
        <v>3105</v>
      </c>
      <c r="S1064" s="27" t="s">
        <v>154</v>
      </c>
      <c r="T1064" s="27" t="s">
        <v>3152</v>
      </c>
      <c r="U1064" s="80"/>
    </row>
    <row r="1065" spans="1:21" ht="13" hidden="1" thickBot="1">
      <c r="A1065" s="27" t="s">
        <v>68</v>
      </c>
      <c r="B1065" s="27" t="str">
        <f>IF(ISNA(VLOOKUP(Table3[[#This Row],[NPC]],#REF!,1,FALSE)),"No","Yes")</f>
        <v>Yes</v>
      </c>
      <c r="C1065" s="27" t="str">
        <f>IF(ISNA(VLOOKUP(Table3[[#This Row],[NPC]],'PROC517 Delist NPCs'!B:B,1,FALSE)),"No","Yes")</f>
        <v>No</v>
      </c>
      <c r="D10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5" s="27"/>
      <c r="F1065" s="77" t="s">
        <v>96</v>
      </c>
      <c r="G1065" s="78"/>
      <c r="H1065" s="78"/>
      <c r="I1065" s="79"/>
      <c r="J1065" s="77" t="s">
        <v>97</v>
      </c>
      <c r="K1065" s="79"/>
      <c r="L1065" s="27" t="s">
        <v>3153</v>
      </c>
      <c r="M1065" s="27" t="s">
        <v>1908</v>
      </c>
      <c r="N1065" s="80"/>
      <c r="O1065" s="27" t="s">
        <v>100</v>
      </c>
      <c r="P1065" s="27" t="s">
        <v>388</v>
      </c>
      <c r="Q1065" s="27" t="s">
        <v>132</v>
      </c>
      <c r="R1065" s="27" t="s">
        <v>3105</v>
      </c>
      <c r="S1065" s="27" t="s">
        <v>154</v>
      </c>
      <c r="T1065" s="27" t="s">
        <v>3154</v>
      </c>
      <c r="U1065" s="80"/>
    </row>
    <row r="1066" spans="1:21" ht="13" hidden="1" thickBot="1">
      <c r="A1066" s="27" t="s">
        <v>68</v>
      </c>
      <c r="B1066" s="27" t="str">
        <f>IF(ISNA(VLOOKUP(Table3[[#This Row],[NPC]],#REF!,1,FALSE)),"No","Yes")</f>
        <v>Yes</v>
      </c>
      <c r="C1066" s="27" t="str">
        <f>IF(ISNA(VLOOKUP(Table3[[#This Row],[NPC]],'PROC517 Delist NPCs'!B:B,1,FALSE)),"No","Yes")</f>
        <v>No</v>
      </c>
      <c r="D10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6" s="27"/>
      <c r="F1066" s="77" t="s">
        <v>96</v>
      </c>
      <c r="G1066" s="78"/>
      <c r="H1066" s="78"/>
      <c r="I1066" s="79"/>
      <c r="J1066" s="77" t="s">
        <v>97</v>
      </c>
      <c r="K1066" s="79"/>
      <c r="L1066" s="27" t="s">
        <v>3155</v>
      </c>
      <c r="M1066" s="27" t="s">
        <v>1829</v>
      </c>
      <c r="N1066" s="80"/>
      <c r="O1066" s="27" t="s">
        <v>100</v>
      </c>
      <c r="P1066" s="27" t="s">
        <v>388</v>
      </c>
      <c r="Q1066" s="27" t="s">
        <v>132</v>
      </c>
      <c r="R1066" s="27" t="s">
        <v>3105</v>
      </c>
      <c r="S1066" s="27" t="s">
        <v>154</v>
      </c>
      <c r="T1066" s="27" t="s">
        <v>3156</v>
      </c>
      <c r="U1066" s="80"/>
    </row>
    <row r="1067" spans="1:21" ht="13" hidden="1" thickBot="1">
      <c r="A1067" s="27" t="s">
        <v>68</v>
      </c>
      <c r="B1067" s="27" t="str">
        <f>IF(ISNA(VLOOKUP(Table3[[#This Row],[NPC]],#REF!,1,FALSE)),"No","Yes")</f>
        <v>Yes</v>
      </c>
      <c r="C1067" s="27" t="str">
        <f>IF(ISNA(VLOOKUP(Table3[[#This Row],[NPC]],'PROC517 Delist NPCs'!B:B,1,FALSE)),"No","Yes")</f>
        <v>No</v>
      </c>
      <c r="D10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7" s="27"/>
      <c r="F1067" s="77" t="s">
        <v>96</v>
      </c>
      <c r="G1067" s="78"/>
      <c r="H1067" s="78"/>
      <c r="I1067" s="79"/>
      <c r="J1067" s="77" t="s">
        <v>97</v>
      </c>
      <c r="K1067" s="79"/>
      <c r="L1067" s="27" t="s">
        <v>3157</v>
      </c>
      <c r="M1067" s="27" t="s">
        <v>1764</v>
      </c>
      <c r="N1067" s="80"/>
      <c r="O1067" s="27" t="s">
        <v>100</v>
      </c>
      <c r="P1067" s="27" t="s">
        <v>388</v>
      </c>
      <c r="Q1067" s="27" t="s">
        <v>132</v>
      </c>
      <c r="R1067" s="27" t="s">
        <v>3105</v>
      </c>
      <c r="S1067" s="27" t="s">
        <v>154</v>
      </c>
      <c r="T1067" s="27" t="s">
        <v>3158</v>
      </c>
      <c r="U1067" s="80"/>
    </row>
    <row r="1068" spans="1:21" ht="13" hidden="1" thickBot="1">
      <c r="A1068" s="27" t="s">
        <v>68</v>
      </c>
      <c r="B1068" s="27" t="str">
        <f>IF(ISNA(VLOOKUP(Table3[[#This Row],[NPC]],#REF!,1,FALSE)),"No","Yes")</f>
        <v>Yes</v>
      </c>
      <c r="C1068" s="27" t="str">
        <f>IF(ISNA(VLOOKUP(Table3[[#This Row],[NPC]],'PROC517 Delist NPCs'!B:B,1,FALSE)),"No","Yes")</f>
        <v>No</v>
      </c>
      <c r="D10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8" s="27"/>
      <c r="F1068" s="77" t="s">
        <v>96</v>
      </c>
      <c r="G1068" s="78"/>
      <c r="H1068" s="78"/>
      <c r="I1068" s="79"/>
      <c r="J1068" s="77" t="s">
        <v>97</v>
      </c>
      <c r="K1068" s="79"/>
      <c r="L1068" s="27" t="s">
        <v>3159</v>
      </c>
      <c r="M1068" s="27" t="s">
        <v>1851</v>
      </c>
      <c r="N1068" s="80"/>
      <c r="O1068" s="27" t="s">
        <v>100</v>
      </c>
      <c r="P1068" s="27" t="s">
        <v>388</v>
      </c>
      <c r="Q1068" s="27" t="s">
        <v>132</v>
      </c>
      <c r="R1068" s="27" t="s">
        <v>3105</v>
      </c>
      <c r="S1068" s="27" t="s">
        <v>154</v>
      </c>
      <c r="T1068" s="27" t="s">
        <v>3160</v>
      </c>
      <c r="U1068" s="80"/>
    </row>
    <row r="1069" spans="1:21" ht="13" thickBot="1">
      <c r="A1069" s="27" t="s">
        <v>69</v>
      </c>
      <c r="B1069" s="27" t="str">
        <f>IF(ISNA(VLOOKUP(Table3[[#This Row],[NPC]],#REF!,1,FALSE)),"No","Yes")</f>
        <v>Yes</v>
      </c>
      <c r="C1069" s="27" t="str">
        <f>IF(ISNA(VLOOKUP(Table3[[#This Row],[NPC]],'PROC517 Delist NPCs'!B:B,1,FALSE)),"No","Yes")</f>
        <v>No</v>
      </c>
      <c r="D10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69" s="27"/>
      <c r="F1069" s="77" t="s">
        <v>96</v>
      </c>
      <c r="G1069" s="78"/>
      <c r="H1069" s="78"/>
      <c r="I1069" s="79"/>
      <c r="J1069" s="77" t="s">
        <v>97</v>
      </c>
      <c r="K1069" s="79"/>
      <c r="L1069" s="27" t="s">
        <v>3161</v>
      </c>
      <c r="M1069" s="27" t="s">
        <v>3162</v>
      </c>
      <c r="N1069" s="80"/>
      <c r="O1069" s="27" t="s">
        <v>100</v>
      </c>
      <c r="P1069" s="27" t="s">
        <v>299</v>
      </c>
      <c r="Q1069" s="27" t="s">
        <v>108</v>
      </c>
      <c r="R1069" s="27" t="s">
        <v>300</v>
      </c>
      <c r="S1069" s="27" t="s">
        <v>301</v>
      </c>
      <c r="T1069" s="27" t="s">
        <v>3163</v>
      </c>
      <c r="U1069" s="80"/>
    </row>
    <row r="1070" spans="1:21" ht="13" thickBot="1">
      <c r="A1070" s="27" t="s">
        <v>69</v>
      </c>
      <c r="B1070" s="27" t="str">
        <f>IF(ISNA(VLOOKUP(Table3[[#This Row],[NPC]],#REF!,1,FALSE)),"No","Yes")</f>
        <v>Yes</v>
      </c>
      <c r="C1070" s="27" t="str">
        <f>IF(ISNA(VLOOKUP(Table3[[#This Row],[NPC]],'PROC517 Delist NPCs'!B:B,1,FALSE)),"No","Yes")</f>
        <v>No</v>
      </c>
      <c r="D10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0" s="27"/>
      <c r="F1070" s="77" t="s">
        <v>96</v>
      </c>
      <c r="G1070" s="78"/>
      <c r="H1070" s="78"/>
      <c r="I1070" s="79"/>
      <c r="J1070" s="77" t="s">
        <v>97</v>
      </c>
      <c r="K1070" s="79"/>
      <c r="L1070" s="27" t="s">
        <v>3164</v>
      </c>
      <c r="M1070" s="27" t="s">
        <v>3165</v>
      </c>
      <c r="N1070" s="80"/>
      <c r="O1070" s="27" t="s">
        <v>100</v>
      </c>
      <c r="P1070" s="27" t="s">
        <v>299</v>
      </c>
      <c r="Q1070" s="27" t="s">
        <v>108</v>
      </c>
      <c r="R1070" s="27" t="s">
        <v>300</v>
      </c>
      <c r="S1070" s="27" t="s">
        <v>301</v>
      </c>
      <c r="T1070" s="27" t="s">
        <v>3166</v>
      </c>
      <c r="U1070" s="80"/>
    </row>
    <row r="1071" spans="1:21" ht="13" hidden="1" thickBot="1">
      <c r="A1071" s="27" t="s">
        <v>68</v>
      </c>
      <c r="B1071" s="27" t="str">
        <f>IF(ISNA(VLOOKUP(Table3[[#This Row],[NPC]],#REF!,1,FALSE)),"No","Yes")</f>
        <v>Yes</v>
      </c>
      <c r="C1071" s="27" t="str">
        <f>IF(ISNA(VLOOKUP(Table3[[#This Row],[NPC]],'PROC517 Delist NPCs'!B:B,1,FALSE)),"No","Yes")</f>
        <v>No</v>
      </c>
      <c r="D10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1" s="27"/>
      <c r="F1071" s="77" t="s">
        <v>96</v>
      </c>
      <c r="G1071" s="78"/>
      <c r="H1071" s="78"/>
      <c r="I1071" s="79"/>
      <c r="J1071" s="77" t="s">
        <v>97</v>
      </c>
      <c r="K1071" s="79"/>
      <c r="L1071" s="27" t="s">
        <v>3167</v>
      </c>
      <c r="M1071" s="27" t="s">
        <v>3168</v>
      </c>
      <c r="N1071" s="80"/>
      <c r="O1071" s="27" t="s">
        <v>100</v>
      </c>
      <c r="P1071" s="27" t="s">
        <v>299</v>
      </c>
      <c r="Q1071" s="27" t="s">
        <v>108</v>
      </c>
      <c r="R1071" s="27" t="s">
        <v>300</v>
      </c>
      <c r="S1071" s="27" t="s">
        <v>301</v>
      </c>
      <c r="T1071" s="27" t="s">
        <v>3169</v>
      </c>
      <c r="U1071" s="80"/>
    </row>
    <row r="1072" spans="1:21" ht="13" hidden="1" thickBot="1">
      <c r="A1072" s="27" t="s">
        <v>68</v>
      </c>
      <c r="B1072" s="27" t="str">
        <f>IF(ISNA(VLOOKUP(Table3[[#This Row],[NPC]],#REF!,1,FALSE)),"No","Yes")</f>
        <v>Yes</v>
      </c>
      <c r="C1072" s="27" t="str">
        <f>IF(ISNA(VLOOKUP(Table3[[#This Row],[NPC]],'PROC517 Delist NPCs'!B:B,1,FALSE)),"No","Yes")</f>
        <v>No</v>
      </c>
      <c r="D10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2" s="27"/>
      <c r="F1072" s="77" t="s">
        <v>96</v>
      </c>
      <c r="G1072" s="78"/>
      <c r="H1072" s="78"/>
      <c r="I1072" s="79"/>
      <c r="J1072" s="77" t="s">
        <v>97</v>
      </c>
      <c r="K1072" s="79"/>
      <c r="L1072" s="27" t="s">
        <v>3170</v>
      </c>
      <c r="M1072" s="27" t="s">
        <v>3171</v>
      </c>
      <c r="N1072" s="80"/>
      <c r="O1072" s="27" t="s">
        <v>100</v>
      </c>
      <c r="P1072" s="27" t="s">
        <v>299</v>
      </c>
      <c r="Q1072" s="27" t="s">
        <v>108</v>
      </c>
      <c r="R1072" s="27" t="s">
        <v>3172</v>
      </c>
      <c r="S1072" s="27" t="s">
        <v>154</v>
      </c>
      <c r="T1072" s="27" t="s">
        <v>3173</v>
      </c>
      <c r="U1072" s="80"/>
    </row>
    <row r="1073" spans="1:21" ht="13" hidden="1" thickBot="1">
      <c r="A1073" s="27" t="s">
        <v>68</v>
      </c>
      <c r="B1073" s="27" t="str">
        <f>IF(ISNA(VLOOKUP(Table3[[#This Row],[NPC]],#REF!,1,FALSE)),"No","Yes")</f>
        <v>Yes</v>
      </c>
      <c r="C1073" s="27" t="str">
        <f>IF(ISNA(VLOOKUP(Table3[[#This Row],[NPC]],'PROC517 Delist NPCs'!B:B,1,FALSE)),"No","Yes")</f>
        <v>No</v>
      </c>
      <c r="D10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3" s="27"/>
      <c r="F1073" s="77" t="s">
        <v>96</v>
      </c>
      <c r="G1073" s="78"/>
      <c r="H1073" s="78"/>
      <c r="I1073" s="79"/>
      <c r="J1073" s="77" t="s">
        <v>97</v>
      </c>
      <c r="K1073" s="79"/>
      <c r="L1073" s="27" t="s">
        <v>3174</v>
      </c>
      <c r="M1073" s="27" t="s">
        <v>3175</v>
      </c>
      <c r="N1073" s="80"/>
      <c r="O1073" s="27" t="s">
        <v>100</v>
      </c>
      <c r="P1073" s="27" t="s">
        <v>299</v>
      </c>
      <c r="Q1073" s="27" t="s">
        <v>108</v>
      </c>
      <c r="R1073" s="27" t="s">
        <v>758</v>
      </c>
      <c r="S1073" s="27" t="s">
        <v>574</v>
      </c>
      <c r="T1073" s="27" t="s">
        <v>3176</v>
      </c>
      <c r="U1073" s="80"/>
    </row>
    <row r="1074" spans="1:21" ht="13" hidden="1" thickBot="1">
      <c r="A1074" s="27" t="s">
        <v>68</v>
      </c>
      <c r="B1074" s="27" t="str">
        <f>IF(ISNA(VLOOKUP(Table3[[#This Row],[NPC]],#REF!,1,FALSE)),"No","Yes")</f>
        <v>Yes</v>
      </c>
      <c r="C1074" s="27" t="str">
        <f>IF(ISNA(VLOOKUP(Table3[[#This Row],[NPC]],'PROC517 Delist NPCs'!B:B,1,FALSE)),"No","Yes")</f>
        <v>No</v>
      </c>
      <c r="D10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4" s="27"/>
      <c r="F1074" s="77" t="s">
        <v>96</v>
      </c>
      <c r="G1074" s="78"/>
      <c r="H1074" s="78"/>
      <c r="I1074" s="79"/>
      <c r="J1074" s="77" t="s">
        <v>97</v>
      </c>
      <c r="K1074" s="79"/>
      <c r="L1074" s="27" t="s">
        <v>3177</v>
      </c>
      <c r="M1074" s="27" t="s">
        <v>3178</v>
      </c>
      <c r="N1074" s="80"/>
      <c r="O1074" s="27" t="s">
        <v>100</v>
      </c>
      <c r="P1074" s="27" t="s">
        <v>299</v>
      </c>
      <c r="Q1074" s="27" t="s">
        <v>108</v>
      </c>
      <c r="R1074" s="27" t="s">
        <v>3172</v>
      </c>
      <c r="S1074" s="27" t="s">
        <v>154</v>
      </c>
      <c r="T1074" s="27" t="s">
        <v>3179</v>
      </c>
      <c r="U1074" s="80"/>
    </row>
    <row r="1075" spans="1:21" ht="13" hidden="1" thickBot="1">
      <c r="A1075" s="27" t="s">
        <v>68</v>
      </c>
      <c r="B1075" s="27" t="str">
        <f>IF(ISNA(VLOOKUP(Table3[[#This Row],[NPC]],#REF!,1,FALSE)),"No","Yes")</f>
        <v>Yes</v>
      </c>
      <c r="C1075" s="27" t="str">
        <f>IF(ISNA(VLOOKUP(Table3[[#This Row],[NPC]],'PROC517 Delist NPCs'!B:B,1,FALSE)),"No","Yes")</f>
        <v>No</v>
      </c>
      <c r="D10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5" s="27"/>
      <c r="F1075" s="77" t="s">
        <v>96</v>
      </c>
      <c r="G1075" s="78"/>
      <c r="H1075" s="78"/>
      <c r="I1075" s="79"/>
      <c r="J1075" s="77" t="s">
        <v>97</v>
      </c>
      <c r="K1075" s="79"/>
      <c r="L1075" s="27" t="s">
        <v>3180</v>
      </c>
      <c r="M1075" s="27" t="s">
        <v>3181</v>
      </c>
      <c r="N1075" s="80"/>
      <c r="O1075" s="27" t="s">
        <v>100</v>
      </c>
      <c r="P1075" s="27" t="s">
        <v>299</v>
      </c>
      <c r="Q1075" s="27" t="s">
        <v>132</v>
      </c>
      <c r="R1075" s="27" t="s">
        <v>499</v>
      </c>
      <c r="S1075" s="27" t="s">
        <v>245</v>
      </c>
      <c r="T1075" s="27" t="s">
        <v>3182</v>
      </c>
      <c r="U1075" s="80"/>
    </row>
    <row r="1076" spans="1:21" ht="13" thickBot="1">
      <c r="A1076" s="27" t="s">
        <v>69</v>
      </c>
      <c r="B1076" s="27" t="str">
        <f>IF(ISNA(VLOOKUP(Table3[[#This Row],[NPC]],#REF!,1,FALSE)),"No","Yes")</f>
        <v>Yes</v>
      </c>
      <c r="C1076" s="27" t="str">
        <f>IF(ISNA(VLOOKUP(Table3[[#This Row],[NPC]],'PROC517 Delist NPCs'!B:B,1,FALSE)),"No","Yes")</f>
        <v>No</v>
      </c>
      <c r="D10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6" s="27"/>
      <c r="F1076" s="77" t="s">
        <v>96</v>
      </c>
      <c r="G1076" s="78"/>
      <c r="H1076" s="78"/>
      <c r="I1076" s="79"/>
      <c r="J1076" s="77" t="s">
        <v>97</v>
      </c>
      <c r="K1076" s="79"/>
      <c r="L1076" s="27" t="s">
        <v>3183</v>
      </c>
      <c r="M1076" s="27" t="s">
        <v>3184</v>
      </c>
      <c r="N1076" s="80"/>
      <c r="O1076" s="27" t="s">
        <v>100</v>
      </c>
      <c r="P1076" s="27" t="s">
        <v>299</v>
      </c>
      <c r="Q1076" s="27" t="s">
        <v>108</v>
      </c>
      <c r="R1076" s="27" t="s">
        <v>1167</v>
      </c>
      <c r="S1076" s="27" t="s">
        <v>397</v>
      </c>
      <c r="T1076" s="27" t="s">
        <v>3185</v>
      </c>
      <c r="U1076" s="80"/>
    </row>
    <row r="1077" spans="1:21" ht="13" thickBot="1">
      <c r="A1077" s="27" t="s">
        <v>69</v>
      </c>
      <c r="B1077" s="27" t="str">
        <f>IF(ISNA(VLOOKUP(Table3[[#This Row],[NPC]],#REF!,1,FALSE)),"No","Yes")</f>
        <v>Yes</v>
      </c>
      <c r="C1077" s="27" t="str">
        <f>IF(ISNA(VLOOKUP(Table3[[#This Row],[NPC]],'PROC517 Delist NPCs'!B:B,1,FALSE)),"No","Yes")</f>
        <v>No</v>
      </c>
      <c r="D10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7" s="27"/>
      <c r="F1077" s="77" t="s">
        <v>96</v>
      </c>
      <c r="G1077" s="78"/>
      <c r="H1077" s="78"/>
      <c r="I1077" s="79"/>
      <c r="J1077" s="77" t="s">
        <v>97</v>
      </c>
      <c r="K1077" s="79"/>
      <c r="L1077" s="27" t="s">
        <v>3186</v>
      </c>
      <c r="M1077" s="27" t="s">
        <v>3187</v>
      </c>
      <c r="N1077" s="80"/>
      <c r="O1077" s="27" t="s">
        <v>100</v>
      </c>
      <c r="P1077" s="27" t="s">
        <v>299</v>
      </c>
      <c r="Q1077" s="27" t="s">
        <v>132</v>
      </c>
      <c r="R1077" s="27" t="s">
        <v>499</v>
      </c>
      <c r="S1077" s="27" t="s">
        <v>245</v>
      </c>
      <c r="T1077" s="27" t="s">
        <v>3188</v>
      </c>
      <c r="U1077" s="80"/>
    </row>
    <row r="1078" spans="1:21" ht="13" thickBot="1">
      <c r="A1078" s="27" t="s">
        <v>69</v>
      </c>
      <c r="B1078" s="27" t="str">
        <f>IF(ISNA(VLOOKUP(Table3[[#This Row],[NPC]],#REF!,1,FALSE)),"No","Yes")</f>
        <v>Yes</v>
      </c>
      <c r="C1078" s="27" t="str">
        <f>IF(ISNA(VLOOKUP(Table3[[#This Row],[NPC]],'PROC517 Delist NPCs'!B:B,1,FALSE)),"No","Yes")</f>
        <v>No</v>
      </c>
      <c r="D10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8" s="27"/>
      <c r="F1078" s="77" t="s">
        <v>96</v>
      </c>
      <c r="G1078" s="78"/>
      <c r="H1078" s="78"/>
      <c r="I1078" s="79"/>
      <c r="J1078" s="77" t="s">
        <v>97</v>
      </c>
      <c r="K1078" s="79"/>
      <c r="L1078" s="27" t="s">
        <v>3189</v>
      </c>
      <c r="M1078" s="27" t="s">
        <v>3190</v>
      </c>
      <c r="N1078" s="80"/>
      <c r="O1078" s="27" t="s">
        <v>100</v>
      </c>
      <c r="P1078" s="27" t="s">
        <v>299</v>
      </c>
      <c r="Q1078" s="27" t="s">
        <v>108</v>
      </c>
      <c r="R1078" s="27" t="s">
        <v>300</v>
      </c>
      <c r="S1078" s="27" t="s">
        <v>301</v>
      </c>
      <c r="T1078" s="27" t="s">
        <v>3191</v>
      </c>
      <c r="U1078" s="80"/>
    </row>
    <row r="1079" spans="1:21" ht="13" hidden="1" thickBot="1">
      <c r="A1079" s="27" t="s">
        <v>68</v>
      </c>
      <c r="B1079" s="27" t="str">
        <f>IF(ISNA(VLOOKUP(Table3[[#This Row],[NPC]],#REF!,1,FALSE)),"No","Yes")</f>
        <v>Yes</v>
      </c>
      <c r="C1079" s="27" t="str">
        <f>IF(ISNA(VLOOKUP(Table3[[#This Row],[NPC]],'PROC517 Delist NPCs'!B:B,1,FALSE)),"No","Yes")</f>
        <v>No</v>
      </c>
      <c r="D10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79" s="27"/>
      <c r="F1079" s="77" t="s">
        <v>96</v>
      </c>
      <c r="G1079" s="78"/>
      <c r="H1079" s="78"/>
      <c r="I1079" s="79"/>
      <c r="J1079" s="77" t="s">
        <v>97</v>
      </c>
      <c r="K1079" s="79"/>
      <c r="L1079" s="27" t="s">
        <v>3192</v>
      </c>
      <c r="M1079" s="27" t="s">
        <v>3193</v>
      </c>
      <c r="N1079" s="80"/>
      <c r="O1079" s="27" t="s">
        <v>100</v>
      </c>
      <c r="P1079" s="27" t="s">
        <v>299</v>
      </c>
      <c r="Q1079" s="27" t="s">
        <v>108</v>
      </c>
      <c r="R1079" s="27" t="s">
        <v>3172</v>
      </c>
      <c r="S1079" s="27" t="s">
        <v>154</v>
      </c>
      <c r="T1079" s="27" t="s">
        <v>3194</v>
      </c>
      <c r="U1079" s="80"/>
    </row>
    <row r="1080" spans="1:21" ht="13" hidden="1" thickBot="1">
      <c r="A1080" s="27" t="s">
        <v>68</v>
      </c>
      <c r="B1080" s="27" t="str">
        <f>IF(ISNA(VLOOKUP(Table3[[#This Row],[NPC]],#REF!,1,FALSE)),"No","Yes")</f>
        <v>Yes</v>
      </c>
      <c r="C1080" s="27" t="str">
        <f>IF(ISNA(VLOOKUP(Table3[[#This Row],[NPC]],'PROC517 Delist NPCs'!B:B,1,FALSE)),"No","Yes")</f>
        <v>No</v>
      </c>
      <c r="D10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0" s="27"/>
      <c r="F1080" s="77" t="s">
        <v>96</v>
      </c>
      <c r="G1080" s="78"/>
      <c r="H1080" s="78"/>
      <c r="I1080" s="79"/>
      <c r="J1080" s="77" t="s">
        <v>97</v>
      </c>
      <c r="K1080" s="79"/>
      <c r="L1080" s="27" t="s">
        <v>3195</v>
      </c>
      <c r="M1080" s="27" t="s">
        <v>3196</v>
      </c>
      <c r="N1080" s="80"/>
      <c r="O1080" s="27" t="s">
        <v>100</v>
      </c>
      <c r="P1080" s="27" t="s">
        <v>299</v>
      </c>
      <c r="Q1080" s="27" t="s">
        <v>108</v>
      </c>
      <c r="R1080" s="27" t="s">
        <v>758</v>
      </c>
      <c r="S1080" s="27" t="s">
        <v>574</v>
      </c>
      <c r="T1080" s="27" t="s">
        <v>3197</v>
      </c>
      <c r="U1080" s="80"/>
    </row>
    <row r="1081" spans="1:21" ht="13" thickBot="1">
      <c r="A1081" s="27" t="s">
        <v>69</v>
      </c>
      <c r="B1081" s="27" t="str">
        <f>IF(ISNA(VLOOKUP(Table3[[#This Row],[NPC]],#REF!,1,FALSE)),"No","Yes")</f>
        <v>Yes</v>
      </c>
      <c r="C1081" s="27" t="str">
        <f>IF(ISNA(VLOOKUP(Table3[[#This Row],[NPC]],'PROC517 Delist NPCs'!B:B,1,FALSE)),"No","Yes")</f>
        <v>No</v>
      </c>
      <c r="D10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1" s="27"/>
      <c r="F1081" s="77" t="s">
        <v>96</v>
      </c>
      <c r="G1081" s="78"/>
      <c r="H1081" s="78"/>
      <c r="I1081" s="79"/>
      <c r="J1081" s="77" t="s">
        <v>97</v>
      </c>
      <c r="K1081" s="79"/>
      <c r="L1081" s="27" t="s">
        <v>3198</v>
      </c>
      <c r="M1081" s="27" t="s">
        <v>3199</v>
      </c>
      <c r="N1081" s="80"/>
      <c r="O1081" s="27" t="s">
        <v>100</v>
      </c>
      <c r="P1081" s="27" t="s">
        <v>299</v>
      </c>
      <c r="Q1081" s="27" t="s">
        <v>108</v>
      </c>
      <c r="R1081" s="27" t="s">
        <v>1167</v>
      </c>
      <c r="S1081" s="27" t="s">
        <v>397</v>
      </c>
      <c r="T1081" s="27" t="s">
        <v>3200</v>
      </c>
      <c r="U1081" s="80"/>
    </row>
    <row r="1082" spans="1:21" ht="13" thickBot="1">
      <c r="A1082" s="27" t="s">
        <v>69</v>
      </c>
      <c r="B1082" s="27" t="str">
        <f>IF(ISNA(VLOOKUP(Table3[[#This Row],[NPC]],#REF!,1,FALSE)),"No","Yes")</f>
        <v>Yes</v>
      </c>
      <c r="C1082" s="27" t="str">
        <f>IF(ISNA(VLOOKUP(Table3[[#This Row],[NPC]],'PROC517 Delist NPCs'!B:B,1,FALSE)),"No","Yes")</f>
        <v>No</v>
      </c>
      <c r="D10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2" s="27"/>
      <c r="F1082" s="77" t="s">
        <v>96</v>
      </c>
      <c r="G1082" s="78"/>
      <c r="H1082" s="78"/>
      <c r="I1082" s="79"/>
      <c r="J1082" s="77" t="s">
        <v>97</v>
      </c>
      <c r="K1082" s="79"/>
      <c r="L1082" s="27" t="s">
        <v>3201</v>
      </c>
      <c r="M1082" s="27" t="s">
        <v>3202</v>
      </c>
      <c r="N1082" s="80"/>
      <c r="O1082" s="27" t="s">
        <v>100</v>
      </c>
      <c r="P1082" s="27" t="s">
        <v>299</v>
      </c>
      <c r="Q1082" s="27" t="s">
        <v>108</v>
      </c>
      <c r="R1082" s="27" t="s">
        <v>300</v>
      </c>
      <c r="S1082" s="27" t="s">
        <v>301</v>
      </c>
      <c r="T1082" s="27" t="s">
        <v>3203</v>
      </c>
      <c r="U1082" s="80"/>
    </row>
    <row r="1083" spans="1:21" ht="13" hidden="1" thickBot="1">
      <c r="A1083" s="27" t="s">
        <v>68</v>
      </c>
      <c r="B1083" s="27" t="str">
        <f>IF(ISNA(VLOOKUP(Table3[[#This Row],[NPC]],#REF!,1,FALSE)),"No","Yes")</f>
        <v>Yes</v>
      </c>
      <c r="C1083" s="27" t="str">
        <f>IF(ISNA(VLOOKUP(Table3[[#This Row],[NPC]],'PROC517 Delist NPCs'!B:B,1,FALSE)),"No","Yes")</f>
        <v>No</v>
      </c>
      <c r="D10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3" s="27"/>
      <c r="F1083" s="77" t="s">
        <v>96</v>
      </c>
      <c r="G1083" s="78"/>
      <c r="H1083" s="78"/>
      <c r="I1083" s="79"/>
      <c r="J1083" s="77" t="s">
        <v>97</v>
      </c>
      <c r="K1083" s="79"/>
      <c r="L1083" s="27" t="s">
        <v>3204</v>
      </c>
      <c r="M1083" s="27" t="s">
        <v>3205</v>
      </c>
      <c r="N1083" s="80"/>
      <c r="O1083" s="27" t="s">
        <v>100</v>
      </c>
      <c r="P1083" s="27" t="s">
        <v>299</v>
      </c>
      <c r="Q1083" s="27" t="s">
        <v>108</v>
      </c>
      <c r="R1083" s="27" t="s">
        <v>758</v>
      </c>
      <c r="S1083" s="27" t="s">
        <v>574</v>
      </c>
      <c r="T1083" s="27" t="s">
        <v>3206</v>
      </c>
      <c r="U1083" s="80"/>
    </row>
    <row r="1084" spans="1:21" ht="13" hidden="1" thickBot="1">
      <c r="A1084" s="27" t="s">
        <v>68</v>
      </c>
      <c r="B1084" s="27" t="str">
        <f>IF(ISNA(VLOOKUP(Table3[[#This Row],[NPC]],#REF!,1,FALSE)),"No","Yes")</f>
        <v>Yes</v>
      </c>
      <c r="C1084" s="27" t="str">
        <f>IF(ISNA(VLOOKUP(Table3[[#This Row],[NPC]],'PROC517 Delist NPCs'!B:B,1,FALSE)),"No","Yes")</f>
        <v>No</v>
      </c>
      <c r="D10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4" s="27"/>
      <c r="F1084" s="77" t="s">
        <v>96</v>
      </c>
      <c r="G1084" s="78"/>
      <c r="H1084" s="78"/>
      <c r="I1084" s="79"/>
      <c r="J1084" s="77" t="s">
        <v>97</v>
      </c>
      <c r="K1084" s="79"/>
      <c r="L1084" s="27" t="s">
        <v>3207</v>
      </c>
      <c r="M1084" s="27" t="s">
        <v>3208</v>
      </c>
      <c r="N1084" s="80"/>
      <c r="O1084" s="27" t="s">
        <v>100</v>
      </c>
      <c r="P1084" s="27" t="s">
        <v>299</v>
      </c>
      <c r="Q1084" s="27" t="s">
        <v>108</v>
      </c>
      <c r="R1084" s="27" t="s">
        <v>3172</v>
      </c>
      <c r="S1084" s="27" t="s">
        <v>154</v>
      </c>
      <c r="T1084" s="27" t="s">
        <v>3209</v>
      </c>
      <c r="U1084" s="80"/>
    </row>
    <row r="1085" spans="1:21" ht="13" hidden="1" thickBot="1">
      <c r="A1085" s="27" t="s">
        <v>68</v>
      </c>
      <c r="B1085" s="27" t="str">
        <f>IF(ISNA(VLOOKUP(Table3[[#This Row],[NPC]],#REF!,1,FALSE)),"No","Yes")</f>
        <v>Yes</v>
      </c>
      <c r="C1085" s="27" t="str">
        <f>IF(ISNA(VLOOKUP(Table3[[#This Row],[NPC]],'PROC517 Delist NPCs'!B:B,1,FALSE)),"No","Yes")</f>
        <v>No</v>
      </c>
      <c r="D10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5" s="27"/>
      <c r="F1085" s="77" t="s">
        <v>96</v>
      </c>
      <c r="G1085" s="78"/>
      <c r="H1085" s="78"/>
      <c r="I1085" s="79"/>
      <c r="J1085" s="77" t="s">
        <v>97</v>
      </c>
      <c r="K1085" s="79"/>
      <c r="L1085" s="27" t="s">
        <v>3210</v>
      </c>
      <c r="M1085" s="27" t="s">
        <v>3211</v>
      </c>
      <c r="N1085" s="80"/>
      <c r="O1085" s="27" t="s">
        <v>100</v>
      </c>
      <c r="P1085" s="27" t="s">
        <v>299</v>
      </c>
      <c r="Q1085" s="27" t="s">
        <v>108</v>
      </c>
      <c r="R1085" s="27" t="s">
        <v>3172</v>
      </c>
      <c r="S1085" s="27" t="s">
        <v>154</v>
      </c>
      <c r="T1085" s="27" t="s">
        <v>3212</v>
      </c>
      <c r="U1085" s="80"/>
    </row>
    <row r="1086" spans="1:21" ht="13" thickBot="1">
      <c r="A1086" s="27" t="s">
        <v>69</v>
      </c>
      <c r="B1086" s="27" t="str">
        <f>IF(ISNA(VLOOKUP(Table3[[#This Row],[NPC]],#REF!,1,FALSE)),"No","Yes")</f>
        <v>Yes</v>
      </c>
      <c r="C1086" s="27" t="str">
        <f>IF(ISNA(VLOOKUP(Table3[[#This Row],[NPC]],'PROC517 Delist NPCs'!B:B,1,FALSE)),"No","Yes")</f>
        <v>No</v>
      </c>
      <c r="D10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6" s="27"/>
      <c r="F1086" s="77" t="s">
        <v>96</v>
      </c>
      <c r="G1086" s="78"/>
      <c r="H1086" s="78"/>
      <c r="I1086" s="79"/>
      <c r="J1086" s="77" t="s">
        <v>97</v>
      </c>
      <c r="K1086" s="79"/>
      <c r="L1086" s="27" t="s">
        <v>3213</v>
      </c>
      <c r="M1086" s="27" t="s">
        <v>3214</v>
      </c>
      <c r="N1086" s="80"/>
      <c r="O1086" s="27" t="s">
        <v>100</v>
      </c>
      <c r="P1086" s="27" t="s">
        <v>299</v>
      </c>
      <c r="Q1086" s="27" t="s">
        <v>108</v>
      </c>
      <c r="R1086" s="27" t="s">
        <v>300</v>
      </c>
      <c r="S1086" s="27" t="s">
        <v>301</v>
      </c>
      <c r="T1086" s="27" t="s">
        <v>3215</v>
      </c>
      <c r="U1086" s="80"/>
    </row>
    <row r="1087" spans="1:21" ht="13" hidden="1" thickBot="1">
      <c r="A1087" s="27" t="s">
        <v>68</v>
      </c>
      <c r="B1087" s="27" t="str">
        <f>IF(ISNA(VLOOKUP(Table3[[#This Row],[NPC]],#REF!,1,FALSE)),"No","Yes")</f>
        <v>Yes</v>
      </c>
      <c r="C1087" s="27" t="str">
        <f>IF(ISNA(VLOOKUP(Table3[[#This Row],[NPC]],'PROC517 Delist NPCs'!B:B,1,FALSE)),"No","Yes")</f>
        <v>No</v>
      </c>
      <c r="D10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7" s="27"/>
      <c r="F1087" s="77" t="s">
        <v>96</v>
      </c>
      <c r="G1087" s="78"/>
      <c r="H1087" s="78"/>
      <c r="I1087" s="79"/>
      <c r="J1087" s="77" t="s">
        <v>97</v>
      </c>
      <c r="K1087" s="79"/>
      <c r="L1087" s="27" t="s">
        <v>3216</v>
      </c>
      <c r="M1087" s="27" t="s">
        <v>3217</v>
      </c>
      <c r="N1087" s="80"/>
      <c r="O1087" s="27" t="s">
        <v>100</v>
      </c>
      <c r="P1087" s="27" t="s">
        <v>299</v>
      </c>
      <c r="Q1087" s="27" t="s">
        <v>108</v>
      </c>
      <c r="R1087" s="27" t="s">
        <v>3172</v>
      </c>
      <c r="S1087" s="27" t="s">
        <v>154</v>
      </c>
      <c r="T1087" s="27" t="s">
        <v>3218</v>
      </c>
      <c r="U1087" s="80"/>
    </row>
    <row r="1088" spans="1:21" ht="13" hidden="1" thickBot="1">
      <c r="A1088" s="27" t="s">
        <v>68</v>
      </c>
      <c r="B1088" s="27" t="str">
        <f>IF(ISNA(VLOOKUP(Table3[[#This Row],[NPC]],#REF!,1,FALSE)),"No","Yes")</f>
        <v>Yes</v>
      </c>
      <c r="C1088" s="27" t="str">
        <f>IF(ISNA(VLOOKUP(Table3[[#This Row],[NPC]],'PROC517 Delist NPCs'!B:B,1,FALSE)),"No","Yes")</f>
        <v>No</v>
      </c>
      <c r="D10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8" s="27"/>
      <c r="F1088" s="77" t="s">
        <v>96</v>
      </c>
      <c r="G1088" s="78"/>
      <c r="H1088" s="78"/>
      <c r="I1088" s="79"/>
      <c r="J1088" s="77" t="s">
        <v>97</v>
      </c>
      <c r="K1088" s="79"/>
      <c r="L1088" s="27" t="s">
        <v>3219</v>
      </c>
      <c r="M1088" s="27" t="s">
        <v>3220</v>
      </c>
      <c r="N1088" s="80"/>
      <c r="O1088" s="27" t="s">
        <v>100</v>
      </c>
      <c r="P1088" s="27" t="s">
        <v>299</v>
      </c>
      <c r="Q1088" s="27" t="s">
        <v>108</v>
      </c>
      <c r="R1088" s="27" t="s">
        <v>3172</v>
      </c>
      <c r="S1088" s="27" t="s">
        <v>154</v>
      </c>
      <c r="T1088" s="27" t="s">
        <v>3221</v>
      </c>
      <c r="U1088" s="80"/>
    </row>
    <row r="1089" spans="1:21" ht="13" hidden="1" thickBot="1">
      <c r="A1089" s="27" t="s">
        <v>68</v>
      </c>
      <c r="B1089" s="27" t="str">
        <f>IF(ISNA(VLOOKUP(Table3[[#This Row],[NPC]],#REF!,1,FALSE)),"No","Yes")</f>
        <v>Yes</v>
      </c>
      <c r="C1089" s="27" t="str">
        <f>IF(ISNA(VLOOKUP(Table3[[#This Row],[NPC]],'PROC517 Delist NPCs'!B:B,1,FALSE)),"No","Yes")</f>
        <v>No</v>
      </c>
      <c r="D10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89" s="27"/>
      <c r="F1089" s="77" t="s">
        <v>96</v>
      </c>
      <c r="G1089" s="78"/>
      <c r="H1089" s="78"/>
      <c r="I1089" s="79"/>
      <c r="J1089" s="77" t="s">
        <v>97</v>
      </c>
      <c r="K1089" s="79"/>
      <c r="L1089" s="27" t="s">
        <v>3222</v>
      </c>
      <c r="M1089" s="27" t="s">
        <v>3223</v>
      </c>
      <c r="N1089" s="80"/>
      <c r="O1089" s="27" t="s">
        <v>100</v>
      </c>
      <c r="P1089" s="27" t="s">
        <v>299</v>
      </c>
      <c r="Q1089" s="27" t="s">
        <v>108</v>
      </c>
      <c r="R1089" s="27" t="s">
        <v>3172</v>
      </c>
      <c r="S1089" s="27" t="s">
        <v>154</v>
      </c>
      <c r="T1089" s="27" t="s">
        <v>3224</v>
      </c>
      <c r="U1089" s="80"/>
    </row>
    <row r="1090" spans="1:21" ht="13" thickBot="1">
      <c r="A1090" s="27" t="s">
        <v>69</v>
      </c>
      <c r="B1090" s="27" t="str">
        <f>IF(ISNA(VLOOKUP(Table3[[#This Row],[NPC]],#REF!,1,FALSE)),"No","Yes")</f>
        <v>Yes</v>
      </c>
      <c r="C1090" s="27" t="str">
        <f>IF(ISNA(VLOOKUP(Table3[[#This Row],[NPC]],'PROC517 Delist NPCs'!B:B,1,FALSE)),"No","Yes")</f>
        <v>No</v>
      </c>
      <c r="D10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0" s="27"/>
      <c r="F1090" s="77" t="s">
        <v>96</v>
      </c>
      <c r="G1090" s="78"/>
      <c r="H1090" s="78"/>
      <c r="I1090" s="79"/>
      <c r="J1090" s="77" t="s">
        <v>97</v>
      </c>
      <c r="K1090" s="79"/>
      <c r="L1090" s="27" t="s">
        <v>3225</v>
      </c>
      <c r="M1090" s="27" t="s">
        <v>3226</v>
      </c>
      <c r="N1090" s="80"/>
      <c r="O1090" s="27" t="s">
        <v>100</v>
      </c>
      <c r="P1090" s="27" t="s">
        <v>1213</v>
      </c>
      <c r="Q1090" s="27" t="s">
        <v>132</v>
      </c>
      <c r="R1090" s="27" t="s">
        <v>3227</v>
      </c>
      <c r="S1090" s="27" t="s">
        <v>390</v>
      </c>
      <c r="T1090" s="27" t="s">
        <v>3228</v>
      </c>
      <c r="U1090" s="80"/>
    </row>
    <row r="1091" spans="1:21" ht="13" thickBot="1">
      <c r="A1091" s="27" t="s">
        <v>69</v>
      </c>
      <c r="B1091" s="27" t="str">
        <f>IF(ISNA(VLOOKUP(Table3[[#This Row],[NPC]],#REF!,1,FALSE)),"No","Yes")</f>
        <v>Yes</v>
      </c>
      <c r="C1091" s="27" t="str">
        <f>IF(ISNA(VLOOKUP(Table3[[#This Row],[NPC]],'PROC517 Delist NPCs'!B:B,1,FALSE)),"No","Yes")</f>
        <v>No</v>
      </c>
      <c r="D10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1" s="27"/>
      <c r="F1091" s="77" t="s">
        <v>96</v>
      </c>
      <c r="G1091" s="78"/>
      <c r="H1091" s="78"/>
      <c r="I1091" s="79"/>
      <c r="J1091" s="77" t="s">
        <v>97</v>
      </c>
      <c r="K1091" s="79"/>
      <c r="L1091" s="27" t="s">
        <v>3229</v>
      </c>
      <c r="M1091" s="27" t="s">
        <v>3230</v>
      </c>
      <c r="N1091" s="80"/>
      <c r="O1091" s="27" t="s">
        <v>100</v>
      </c>
      <c r="P1091" s="27" t="s">
        <v>1213</v>
      </c>
      <c r="Q1091" s="27" t="s">
        <v>132</v>
      </c>
      <c r="R1091" s="27" t="s">
        <v>3227</v>
      </c>
      <c r="S1091" s="27" t="s">
        <v>390</v>
      </c>
      <c r="T1091" s="27" t="s">
        <v>3231</v>
      </c>
      <c r="U1091" s="80"/>
    </row>
    <row r="1092" spans="1:21" ht="13" thickBot="1">
      <c r="A1092" s="27" t="s">
        <v>69</v>
      </c>
      <c r="B1092" s="27" t="str">
        <f>IF(ISNA(VLOOKUP(Table3[[#This Row],[NPC]],#REF!,1,FALSE)),"No","Yes")</f>
        <v>Yes</v>
      </c>
      <c r="C1092" s="27" t="str">
        <f>IF(ISNA(VLOOKUP(Table3[[#This Row],[NPC]],'PROC517 Delist NPCs'!B:B,1,FALSE)),"No","Yes")</f>
        <v>No</v>
      </c>
      <c r="D10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2" s="27"/>
      <c r="F1092" s="77" t="s">
        <v>96</v>
      </c>
      <c r="G1092" s="78"/>
      <c r="H1092" s="78"/>
      <c r="I1092" s="79"/>
      <c r="J1092" s="77" t="s">
        <v>97</v>
      </c>
      <c r="K1092" s="79"/>
      <c r="L1092" s="27" t="s">
        <v>3232</v>
      </c>
      <c r="M1092" s="27" t="s">
        <v>3233</v>
      </c>
      <c r="N1092" s="80"/>
      <c r="O1092" s="27" t="s">
        <v>100</v>
      </c>
      <c r="P1092" s="27" t="s">
        <v>1213</v>
      </c>
      <c r="Q1092" s="27" t="s">
        <v>132</v>
      </c>
      <c r="R1092" s="27" t="s">
        <v>3227</v>
      </c>
      <c r="S1092" s="27" t="s">
        <v>390</v>
      </c>
      <c r="T1092" s="27" t="s">
        <v>3234</v>
      </c>
      <c r="U1092" s="80"/>
    </row>
    <row r="1093" spans="1:21" ht="13" thickBot="1">
      <c r="A1093" s="27" t="s">
        <v>69</v>
      </c>
      <c r="B1093" s="27" t="str">
        <f>IF(ISNA(VLOOKUP(Table3[[#This Row],[NPC]],#REF!,1,FALSE)),"No","Yes")</f>
        <v>Yes</v>
      </c>
      <c r="C1093" s="27" t="str">
        <f>IF(ISNA(VLOOKUP(Table3[[#This Row],[NPC]],'PROC517 Delist NPCs'!B:B,1,FALSE)),"No","Yes")</f>
        <v>No</v>
      </c>
      <c r="D10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3" s="27"/>
      <c r="F1093" s="77" t="s">
        <v>96</v>
      </c>
      <c r="G1093" s="78"/>
      <c r="H1093" s="78"/>
      <c r="I1093" s="79"/>
      <c r="J1093" s="77" t="s">
        <v>97</v>
      </c>
      <c r="K1093" s="79"/>
      <c r="L1093" s="27" t="s">
        <v>3235</v>
      </c>
      <c r="M1093" s="27" t="s">
        <v>3236</v>
      </c>
      <c r="N1093" s="80"/>
      <c r="O1093" s="27" t="s">
        <v>100</v>
      </c>
      <c r="P1093" s="27" t="s">
        <v>1213</v>
      </c>
      <c r="Q1093" s="27" t="s">
        <v>132</v>
      </c>
      <c r="R1093" s="27" t="s">
        <v>3227</v>
      </c>
      <c r="S1093" s="27" t="s">
        <v>390</v>
      </c>
      <c r="T1093" s="27" t="s">
        <v>3237</v>
      </c>
      <c r="U1093" s="80"/>
    </row>
    <row r="1094" spans="1:21" ht="13" thickBot="1">
      <c r="A1094" s="27" t="s">
        <v>69</v>
      </c>
      <c r="B1094" s="27" t="str">
        <f>IF(ISNA(VLOOKUP(Table3[[#This Row],[NPC]],#REF!,1,FALSE)),"No","Yes")</f>
        <v>Yes</v>
      </c>
      <c r="C1094" s="27" t="str">
        <f>IF(ISNA(VLOOKUP(Table3[[#This Row],[NPC]],'PROC517 Delist NPCs'!B:B,1,FALSE)),"No","Yes")</f>
        <v>No</v>
      </c>
      <c r="D10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4" s="27"/>
      <c r="F1094" s="77" t="s">
        <v>96</v>
      </c>
      <c r="G1094" s="78"/>
      <c r="H1094" s="78"/>
      <c r="I1094" s="79"/>
      <c r="J1094" s="77" t="s">
        <v>97</v>
      </c>
      <c r="K1094" s="79"/>
      <c r="L1094" s="27" t="s">
        <v>3238</v>
      </c>
      <c r="M1094" s="27" t="s">
        <v>3239</v>
      </c>
      <c r="N1094" s="80"/>
      <c r="O1094" s="27" t="s">
        <v>100</v>
      </c>
      <c r="P1094" s="27" t="s">
        <v>1213</v>
      </c>
      <c r="Q1094" s="27" t="s">
        <v>132</v>
      </c>
      <c r="R1094" s="27" t="s">
        <v>3227</v>
      </c>
      <c r="S1094" s="27" t="s">
        <v>390</v>
      </c>
      <c r="T1094" s="27" t="s">
        <v>3240</v>
      </c>
      <c r="U1094" s="80"/>
    </row>
    <row r="1095" spans="1:21" ht="13" thickBot="1">
      <c r="A1095" s="27" t="s">
        <v>69</v>
      </c>
      <c r="B1095" s="27" t="str">
        <f>IF(ISNA(VLOOKUP(Table3[[#This Row],[NPC]],#REF!,1,FALSE)),"No","Yes")</f>
        <v>Yes</v>
      </c>
      <c r="C1095" s="27" t="str">
        <f>IF(ISNA(VLOOKUP(Table3[[#This Row],[NPC]],'PROC517 Delist NPCs'!B:B,1,FALSE)),"No","Yes")</f>
        <v>No</v>
      </c>
      <c r="D10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5" s="27"/>
      <c r="F1095" s="77" t="s">
        <v>96</v>
      </c>
      <c r="G1095" s="78"/>
      <c r="H1095" s="78"/>
      <c r="I1095" s="79"/>
      <c r="J1095" s="77" t="s">
        <v>97</v>
      </c>
      <c r="K1095" s="79"/>
      <c r="L1095" s="27" t="s">
        <v>3241</v>
      </c>
      <c r="M1095" s="27" t="s">
        <v>3242</v>
      </c>
      <c r="N1095" s="80"/>
      <c r="O1095" s="27" t="s">
        <v>100</v>
      </c>
      <c r="P1095" s="27" t="s">
        <v>252</v>
      </c>
      <c r="Q1095" s="27" t="s">
        <v>132</v>
      </c>
      <c r="R1095" s="27" t="s">
        <v>3227</v>
      </c>
      <c r="S1095" s="27" t="s">
        <v>3243</v>
      </c>
      <c r="T1095" s="27" t="s">
        <v>3244</v>
      </c>
      <c r="U1095" s="80"/>
    </row>
    <row r="1096" spans="1:21" ht="13" thickBot="1">
      <c r="A1096" s="27" t="s">
        <v>69</v>
      </c>
      <c r="B1096" s="27" t="str">
        <f>IF(ISNA(VLOOKUP(Table3[[#This Row],[NPC]],#REF!,1,FALSE)),"No","Yes")</f>
        <v>Yes</v>
      </c>
      <c r="C1096" s="27" t="str">
        <f>IF(ISNA(VLOOKUP(Table3[[#This Row],[NPC]],'PROC517 Delist NPCs'!B:B,1,FALSE)),"No","Yes")</f>
        <v>No</v>
      </c>
      <c r="D10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6" s="27"/>
      <c r="F1096" s="77" t="s">
        <v>96</v>
      </c>
      <c r="G1096" s="78"/>
      <c r="H1096" s="78"/>
      <c r="I1096" s="79"/>
      <c r="J1096" s="77" t="s">
        <v>97</v>
      </c>
      <c r="K1096" s="79"/>
      <c r="L1096" s="27" t="s">
        <v>3245</v>
      </c>
      <c r="M1096" s="27" t="s">
        <v>3246</v>
      </c>
      <c r="N1096" s="80"/>
      <c r="O1096" s="27" t="s">
        <v>100</v>
      </c>
      <c r="P1096" s="27" t="s">
        <v>252</v>
      </c>
      <c r="Q1096" s="27" t="s">
        <v>132</v>
      </c>
      <c r="R1096" s="27" t="s">
        <v>3227</v>
      </c>
      <c r="S1096" s="27" t="s">
        <v>3243</v>
      </c>
      <c r="T1096" s="27" t="s">
        <v>3247</v>
      </c>
      <c r="U1096" s="80"/>
    </row>
    <row r="1097" spans="1:21" ht="13" thickBot="1">
      <c r="A1097" s="27" t="s">
        <v>69</v>
      </c>
      <c r="B1097" s="27" t="str">
        <f>IF(ISNA(VLOOKUP(Table3[[#This Row],[NPC]],#REF!,1,FALSE)),"No","Yes")</f>
        <v>Yes</v>
      </c>
      <c r="C1097" s="27" t="str">
        <f>IF(ISNA(VLOOKUP(Table3[[#This Row],[NPC]],'PROC517 Delist NPCs'!B:B,1,FALSE)),"No","Yes")</f>
        <v>No</v>
      </c>
      <c r="D10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7" s="27"/>
      <c r="F1097" s="77" t="s">
        <v>96</v>
      </c>
      <c r="G1097" s="78"/>
      <c r="H1097" s="78"/>
      <c r="I1097" s="79"/>
      <c r="J1097" s="77" t="s">
        <v>97</v>
      </c>
      <c r="K1097" s="79"/>
      <c r="L1097" s="27" t="s">
        <v>3248</v>
      </c>
      <c r="M1097" s="27" t="s">
        <v>3249</v>
      </c>
      <c r="N1097" s="80"/>
      <c r="O1097" s="27" t="s">
        <v>100</v>
      </c>
      <c r="P1097" s="27" t="s">
        <v>1213</v>
      </c>
      <c r="Q1097" s="27" t="s">
        <v>132</v>
      </c>
      <c r="R1097" s="27" t="s">
        <v>3227</v>
      </c>
      <c r="S1097" s="27" t="s">
        <v>390</v>
      </c>
      <c r="T1097" s="27" t="s">
        <v>3250</v>
      </c>
      <c r="U1097" s="80"/>
    </row>
    <row r="1098" spans="1:21" ht="13" thickBot="1">
      <c r="A1098" s="27" t="s">
        <v>69</v>
      </c>
      <c r="B1098" s="27" t="str">
        <f>IF(ISNA(VLOOKUP(Table3[[#This Row],[NPC]],#REF!,1,FALSE)),"No","Yes")</f>
        <v>Yes</v>
      </c>
      <c r="C1098" s="27" t="str">
        <f>IF(ISNA(VLOOKUP(Table3[[#This Row],[NPC]],'PROC517 Delist NPCs'!B:B,1,FALSE)),"No","Yes")</f>
        <v>No</v>
      </c>
      <c r="D10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8" s="27"/>
      <c r="F1098" s="77" t="s">
        <v>96</v>
      </c>
      <c r="G1098" s="78"/>
      <c r="H1098" s="78"/>
      <c r="I1098" s="79"/>
      <c r="J1098" s="77" t="s">
        <v>97</v>
      </c>
      <c r="K1098" s="79"/>
      <c r="L1098" s="27" t="s">
        <v>3251</v>
      </c>
      <c r="M1098" s="27" t="s">
        <v>3252</v>
      </c>
      <c r="N1098" s="80"/>
      <c r="O1098" s="27" t="s">
        <v>100</v>
      </c>
      <c r="P1098" s="27" t="s">
        <v>252</v>
      </c>
      <c r="Q1098" s="27" t="s">
        <v>132</v>
      </c>
      <c r="R1098" s="27" t="s">
        <v>3227</v>
      </c>
      <c r="S1098" s="27" t="s">
        <v>3243</v>
      </c>
      <c r="T1098" s="27" t="s">
        <v>3253</v>
      </c>
      <c r="U1098" s="80"/>
    </row>
    <row r="1099" spans="1:21" ht="13" thickBot="1">
      <c r="A1099" s="27" t="s">
        <v>69</v>
      </c>
      <c r="B1099" s="27" t="str">
        <f>IF(ISNA(VLOOKUP(Table3[[#This Row],[NPC]],#REF!,1,FALSE)),"No","Yes")</f>
        <v>Yes</v>
      </c>
      <c r="C1099" s="27" t="str">
        <f>IF(ISNA(VLOOKUP(Table3[[#This Row],[NPC]],'PROC517 Delist NPCs'!B:B,1,FALSE)),"No","Yes")</f>
        <v>No</v>
      </c>
      <c r="D10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099" s="27"/>
      <c r="F1099" s="77" t="s">
        <v>96</v>
      </c>
      <c r="G1099" s="78"/>
      <c r="H1099" s="78"/>
      <c r="I1099" s="79"/>
      <c r="J1099" s="77" t="s">
        <v>97</v>
      </c>
      <c r="K1099" s="79"/>
      <c r="L1099" s="27" t="s">
        <v>3254</v>
      </c>
      <c r="M1099" s="27" t="s">
        <v>3255</v>
      </c>
      <c r="N1099" s="80"/>
      <c r="O1099" s="27" t="s">
        <v>100</v>
      </c>
      <c r="P1099" s="27" t="s">
        <v>252</v>
      </c>
      <c r="Q1099" s="27" t="s">
        <v>132</v>
      </c>
      <c r="R1099" s="27" t="s">
        <v>3227</v>
      </c>
      <c r="S1099" s="27" t="s">
        <v>3243</v>
      </c>
      <c r="T1099" s="27" t="s">
        <v>3256</v>
      </c>
      <c r="U1099" s="80"/>
    </row>
    <row r="1100" spans="1:21" ht="13" thickBot="1">
      <c r="A1100" s="27" t="s">
        <v>69</v>
      </c>
      <c r="B1100" s="27" t="str">
        <f>IF(ISNA(VLOOKUP(Table3[[#This Row],[NPC]],#REF!,1,FALSE)),"No","Yes")</f>
        <v>Yes</v>
      </c>
      <c r="C1100" s="27" t="str">
        <f>IF(ISNA(VLOOKUP(Table3[[#This Row],[NPC]],'PROC517 Delist NPCs'!B:B,1,FALSE)),"No","Yes")</f>
        <v>No</v>
      </c>
      <c r="D11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0" s="27"/>
      <c r="F1100" s="77" t="s">
        <v>96</v>
      </c>
      <c r="G1100" s="78"/>
      <c r="H1100" s="78"/>
      <c r="I1100" s="79"/>
      <c r="J1100" s="77" t="s">
        <v>97</v>
      </c>
      <c r="K1100" s="79"/>
      <c r="L1100" s="27" t="s">
        <v>3257</v>
      </c>
      <c r="M1100" s="27" t="s">
        <v>3258</v>
      </c>
      <c r="N1100" s="80"/>
      <c r="O1100" s="27" t="s">
        <v>100</v>
      </c>
      <c r="P1100" s="27" t="s">
        <v>299</v>
      </c>
      <c r="Q1100" s="27" t="s">
        <v>108</v>
      </c>
      <c r="R1100" s="27" t="s">
        <v>300</v>
      </c>
      <c r="S1100" s="27" t="s">
        <v>301</v>
      </c>
      <c r="T1100" s="27" t="s">
        <v>3259</v>
      </c>
      <c r="U1100" s="80"/>
    </row>
    <row r="1101" spans="1:21" ht="13" thickBot="1">
      <c r="A1101" s="27" t="s">
        <v>69</v>
      </c>
      <c r="B1101" s="27" t="str">
        <f>IF(ISNA(VLOOKUP(Table3[[#This Row],[NPC]],#REF!,1,FALSE)),"No","Yes")</f>
        <v>Yes</v>
      </c>
      <c r="C1101" s="27" t="str">
        <f>IF(ISNA(VLOOKUP(Table3[[#This Row],[NPC]],'PROC517 Delist NPCs'!B:B,1,FALSE)),"No","Yes")</f>
        <v>No</v>
      </c>
      <c r="D11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1" s="27"/>
      <c r="F1101" s="77" t="s">
        <v>96</v>
      </c>
      <c r="G1101" s="78"/>
      <c r="H1101" s="78"/>
      <c r="I1101" s="79"/>
      <c r="J1101" s="77" t="s">
        <v>97</v>
      </c>
      <c r="K1101" s="79"/>
      <c r="L1101" s="27" t="s">
        <v>3260</v>
      </c>
      <c r="M1101" s="27" t="s">
        <v>3261</v>
      </c>
      <c r="N1101" s="80"/>
      <c r="O1101" s="27" t="s">
        <v>100</v>
      </c>
      <c r="P1101" s="27" t="s">
        <v>388</v>
      </c>
      <c r="Q1101" s="27" t="s">
        <v>108</v>
      </c>
      <c r="R1101" s="27" t="s">
        <v>2793</v>
      </c>
      <c r="S1101" s="27" t="s">
        <v>154</v>
      </c>
      <c r="T1101" s="27" t="s">
        <v>3262</v>
      </c>
      <c r="U1101" s="80"/>
    </row>
    <row r="1102" spans="1:21" ht="13" thickBot="1">
      <c r="A1102" s="27" t="s">
        <v>69</v>
      </c>
      <c r="B1102" s="27" t="str">
        <f>IF(ISNA(VLOOKUP(Table3[[#This Row],[NPC]],#REF!,1,FALSE)),"No","Yes")</f>
        <v>Yes</v>
      </c>
      <c r="C1102" s="27" t="str">
        <f>IF(ISNA(VLOOKUP(Table3[[#This Row],[NPC]],'PROC517 Delist NPCs'!B:B,1,FALSE)),"No","Yes")</f>
        <v>No</v>
      </c>
      <c r="D11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2" s="27"/>
      <c r="F1102" s="77" t="s">
        <v>96</v>
      </c>
      <c r="G1102" s="78"/>
      <c r="H1102" s="78"/>
      <c r="I1102" s="79"/>
      <c r="J1102" s="77" t="s">
        <v>97</v>
      </c>
      <c r="K1102" s="79"/>
      <c r="L1102" s="27" t="s">
        <v>3263</v>
      </c>
      <c r="M1102" s="27" t="s">
        <v>3264</v>
      </c>
      <c r="N1102" s="80"/>
      <c r="O1102" s="27" t="s">
        <v>100</v>
      </c>
      <c r="P1102" s="27" t="s">
        <v>388</v>
      </c>
      <c r="Q1102" s="27" t="s">
        <v>108</v>
      </c>
      <c r="R1102" s="27" t="s">
        <v>2793</v>
      </c>
      <c r="S1102" s="27" t="s">
        <v>154</v>
      </c>
      <c r="T1102" s="27" t="s">
        <v>3265</v>
      </c>
      <c r="U1102" s="80"/>
    </row>
    <row r="1103" spans="1:21" ht="13" thickBot="1">
      <c r="A1103" s="27" t="s">
        <v>69</v>
      </c>
      <c r="B1103" s="27" t="str">
        <f>IF(ISNA(VLOOKUP(Table3[[#This Row],[NPC]],#REF!,1,FALSE)),"No","Yes")</f>
        <v>Yes</v>
      </c>
      <c r="C1103" s="27" t="str">
        <f>IF(ISNA(VLOOKUP(Table3[[#This Row],[NPC]],'PROC517 Delist NPCs'!B:B,1,FALSE)),"No","Yes")</f>
        <v>No</v>
      </c>
      <c r="D11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3" s="27"/>
      <c r="F1103" s="77" t="s">
        <v>96</v>
      </c>
      <c r="G1103" s="78"/>
      <c r="H1103" s="78"/>
      <c r="I1103" s="79"/>
      <c r="J1103" s="77" t="s">
        <v>97</v>
      </c>
      <c r="K1103" s="79"/>
      <c r="L1103" s="27" t="s">
        <v>3266</v>
      </c>
      <c r="M1103" s="27" t="s">
        <v>3267</v>
      </c>
      <c r="N1103" s="80"/>
      <c r="O1103" s="27" t="s">
        <v>100</v>
      </c>
      <c r="P1103" s="27" t="s">
        <v>388</v>
      </c>
      <c r="Q1103" s="27" t="s">
        <v>108</v>
      </c>
      <c r="R1103" s="27" t="s">
        <v>2793</v>
      </c>
      <c r="S1103" s="27" t="s">
        <v>154</v>
      </c>
      <c r="T1103" s="27" t="s">
        <v>3268</v>
      </c>
      <c r="U1103" s="80"/>
    </row>
    <row r="1104" spans="1:21" ht="13" thickBot="1">
      <c r="A1104" s="27" t="s">
        <v>69</v>
      </c>
      <c r="B1104" s="27" t="str">
        <f>IF(ISNA(VLOOKUP(Table3[[#This Row],[NPC]],#REF!,1,FALSE)),"No","Yes")</f>
        <v>Yes</v>
      </c>
      <c r="C1104" s="27" t="str">
        <f>IF(ISNA(VLOOKUP(Table3[[#This Row],[NPC]],'PROC517 Delist NPCs'!B:B,1,FALSE)),"No","Yes")</f>
        <v>No</v>
      </c>
      <c r="D11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4" s="27"/>
      <c r="F1104" s="77" t="s">
        <v>96</v>
      </c>
      <c r="G1104" s="78"/>
      <c r="H1104" s="78"/>
      <c r="I1104" s="79"/>
      <c r="J1104" s="77" t="s">
        <v>97</v>
      </c>
      <c r="K1104" s="79"/>
      <c r="L1104" s="27" t="s">
        <v>3269</v>
      </c>
      <c r="M1104" s="27" t="s">
        <v>3270</v>
      </c>
      <c r="N1104" s="80"/>
      <c r="O1104" s="27" t="s">
        <v>100</v>
      </c>
      <c r="P1104" s="27" t="s">
        <v>388</v>
      </c>
      <c r="Q1104" s="27" t="s">
        <v>108</v>
      </c>
      <c r="R1104" s="27" t="s">
        <v>2793</v>
      </c>
      <c r="S1104" s="27" t="s">
        <v>154</v>
      </c>
      <c r="T1104" s="27" t="s">
        <v>3271</v>
      </c>
      <c r="U1104" s="80"/>
    </row>
    <row r="1105" spans="1:21" ht="13" thickBot="1">
      <c r="A1105" s="27" t="s">
        <v>69</v>
      </c>
      <c r="B1105" s="27" t="str">
        <f>IF(ISNA(VLOOKUP(Table3[[#This Row],[NPC]],#REF!,1,FALSE)),"No","Yes")</f>
        <v>Yes</v>
      </c>
      <c r="C1105" s="27" t="str">
        <f>IF(ISNA(VLOOKUP(Table3[[#This Row],[NPC]],'PROC517 Delist NPCs'!B:B,1,FALSE)),"No","Yes")</f>
        <v>No</v>
      </c>
      <c r="D11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5" s="27"/>
      <c r="F1105" s="77" t="s">
        <v>96</v>
      </c>
      <c r="G1105" s="78"/>
      <c r="H1105" s="78"/>
      <c r="I1105" s="79"/>
      <c r="J1105" s="77" t="s">
        <v>97</v>
      </c>
      <c r="K1105" s="79"/>
      <c r="L1105" s="27" t="s">
        <v>3272</v>
      </c>
      <c r="M1105" s="27" t="s">
        <v>3273</v>
      </c>
      <c r="N1105" s="80"/>
      <c r="O1105" s="27" t="s">
        <v>100</v>
      </c>
      <c r="P1105" s="27" t="s">
        <v>388</v>
      </c>
      <c r="Q1105" s="27" t="s">
        <v>108</v>
      </c>
      <c r="R1105" s="27" t="s">
        <v>2793</v>
      </c>
      <c r="S1105" s="27" t="s">
        <v>154</v>
      </c>
      <c r="T1105" s="27" t="s">
        <v>3274</v>
      </c>
      <c r="U1105" s="80"/>
    </row>
    <row r="1106" spans="1:21" ht="13" hidden="1" thickBot="1">
      <c r="A1106" s="27" t="s">
        <v>68</v>
      </c>
      <c r="B1106" s="27" t="str">
        <f>IF(ISNA(VLOOKUP(Table3[[#This Row],[NPC]],#REF!,1,FALSE)),"No","Yes")</f>
        <v>Yes</v>
      </c>
      <c r="C1106" s="27" t="str">
        <f>IF(ISNA(VLOOKUP(Table3[[#This Row],[NPC]],'PROC517 Delist NPCs'!B:B,1,FALSE)),"No","Yes")</f>
        <v>No</v>
      </c>
      <c r="D11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6" s="27"/>
      <c r="F1106" s="77" t="s">
        <v>96</v>
      </c>
      <c r="G1106" s="78"/>
      <c r="H1106" s="78"/>
      <c r="I1106" s="79"/>
      <c r="J1106" s="77" t="s">
        <v>97</v>
      </c>
      <c r="K1106" s="79"/>
      <c r="L1106" s="27" t="s">
        <v>3275</v>
      </c>
      <c r="M1106" s="27" t="s">
        <v>3276</v>
      </c>
      <c r="N1106" s="80"/>
      <c r="O1106" s="27" t="s">
        <v>100</v>
      </c>
      <c r="P1106" s="27" t="s">
        <v>388</v>
      </c>
      <c r="Q1106" s="27" t="s">
        <v>108</v>
      </c>
      <c r="R1106" s="27" t="s">
        <v>2793</v>
      </c>
      <c r="S1106" s="27" t="s">
        <v>154</v>
      </c>
      <c r="T1106" s="27" t="s">
        <v>3277</v>
      </c>
      <c r="U1106" s="80"/>
    </row>
    <row r="1107" spans="1:21" ht="13" thickBot="1">
      <c r="A1107" s="27" t="s">
        <v>69</v>
      </c>
      <c r="B1107" s="27" t="str">
        <f>IF(ISNA(VLOOKUP(Table3[[#This Row],[NPC]],#REF!,1,FALSE)),"No","Yes")</f>
        <v>Yes</v>
      </c>
      <c r="C1107" s="27" t="str">
        <f>IF(ISNA(VLOOKUP(Table3[[#This Row],[NPC]],'PROC517 Delist NPCs'!B:B,1,FALSE)),"No","Yes")</f>
        <v>No</v>
      </c>
      <c r="D11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7" s="27"/>
      <c r="F1107" s="77" t="s">
        <v>96</v>
      </c>
      <c r="G1107" s="78"/>
      <c r="H1107" s="78"/>
      <c r="I1107" s="79"/>
      <c r="J1107" s="77" t="s">
        <v>97</v>
      </c>
      <c r="K1107" s="79"/>
      <c r="L1107" s="27" t="s">
        <v>3278</v>
      </c>
      <c r="M1107" s="27" t="s">
        <v>3279</v>
      </c>
      <c r="N1107" s="80"/>
      <c r="O1107" s="27" t="s">
        <v>100</v>
      </c>
      <c r="P1107" s="27" t="s">
        <v>3280</v>
      </c>
      <c r="Q1107" s="27" t="s">
        <v>108</v>
      </c>
      <c r="R1107" s="27" t="s">
        <v>3281</v>
      </c>
      <c r="S1107" s="27" t="s">
        <v>574</v>
      </c>
      <c r="T1107" s="27" t="s">
        <v>3282</v>
      </c>
      <c r="U1107" s="80"/>
    </row>
    <row r="1108" spans="1:21" ht="13" thickBot="1">
      <c r="A1108" s="27" t="s">
        <v>69</v>
      </c>
      <c r="B1108" s="27" t="str">
        <f>IF(ISNA(VLOOKUP(Table3[[#This Row],[NPC]],#REF!,1,FALSE)),"No","Yes")</f>
        <v>Yes</v>
      </c>
      <c r="C1108" s="27" t="str">
        <f>IF(ISNA(VLOOKUP(Table3[[#This Row],[NPC]],'PROC517 Delist NPCs'!B:B,1,FALSE)),"No","Yes")</f>
        <v>No</v>
      </c>
      <c r="D11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8" s="27"/>
      <c r="F1108" s="77" t="s">
        <v>96</v>
      </c>
      <c r="G1108" s="78"/>
      <c r="H1108" s="78"/>
      <c r="I1108" s="79"/>
      <c r="J1108" s="77" t="s">
        <v>97</v>
      </c>
      <c r="K1108" s="79"/>
      <c r="L1108" s="27" t="s">
        <v>3283</v>
      </c>
      <c r="M1108" s="27" t="s">
        <v>3284</v>
      </c>
      <c r="N1108" s="80"/>
      <c r="O1108" s="27" t="s">
        <v>100</v>
      </c>
      <c r="P1108" s="27" t="s">
        <v>3280</v>
      </c>
      <c r="Q1108" s="27" t="s">
        <v>108</v>
      </c>
      <c r="R1108" s="27" t="s">
        <v>3281</v>
      </c>
      <c r="S1108" s="27" t="s">
        <v>574</v>
      </c>
      <c r="T1108" s="27" t="s">
        <v>3285</v>
      </c>
      <c r="U1108" s="80"/>
    </row>
    <row r="1109" spans="1:21" ht="13" thickBot="1">
      <c r="A1109" s="27" t="s">
        <v>69</v>
      </c>
      <c r="B1109" s="27" t="str">
        <f>IF(ISNA(VLOOKUP(Table3[[#This Row],[NPC]],#REF!,1,FALSE)),"No","Yes")</f>
        <v>Yes</v>
      </c>
      <c r="C1109" s="27" t="str">
        <f>IF(ISNA(VLOOKUP(Table3[[#This Row],[NPC]],'PROC517 Delist NPCs'!B:B,1,FALSE)),"No","Yes")</f>
        <v>No</v>
      </c>
      <c r="D11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09" s="27"/>
      <c r="F1109" s="77" t="s">
        <v>96</v>
      </c>
      <c r="G1109" s="78"/>
      <c r="H1109" s="78"/>
      <c r="I1109" s="79"/>
      <c r="J1109" s="77" t="s">
        <v>97</v>
      </c>
      <c r="K1109" s="79"/>
      <c r="L1109" s="27" t="s">
        <v>3286</v>
      </c>
      <c r="M1109" s="27" t="s">
        <v>3287</v>
      </c>
      <c r="N1109" s="80"/>
      <c r="O1109" s="27" t="s">
        <v>100</v>
      </c>
      <c r="P1109" s="27" t="s">
        <v>3280</v>
      </c>
      <c r="Q1109" s="27" t="s">
        <v>108</v>
      </c>
      <c r="R1109" s="27" t="s">
        <v>3281</v>
      </c>
      <c r="S1109" s="27" t="s">
        <v>574</v>
      </c>
      <c r="T1109" s="27" t="s">
        <v>3288</v>
      </c>
      <c r="U1109" s="80"/>
    </row>
    <row r="1110" spans="1:21" ht="13" thickBot="1">
      <c r="A1110" s="27" t="s">
        <v>69</v>
      </c>
      <c r="B1110" s="27" t="str">
        <f>IF(ISNA(VLOOKUP(Table3[[#This Row],[NPC]],#REF!,1,FALSE)),"No","Yes")</f>
        <v>Yes</v>
      </c>
      <c r="C1110" s="27" t="str">
        <f>IF(ISNA(VLOOKUP(Table3[[#This Row],[NPC]],'PROC517 Delist NPCs'!B:B,1,FALSE)),"No","Yes")</f>
        <v>No</v>
      </c>
      <c r="D11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0" s="27"/>
      <c r="F1110" s="77" t="s">
        <v>96</v>
      </c>
      <c r="G1110" s="78"/>
      <c r="H1110" s="78"/>
      <c r="I1110" s="79"/>
      <c r="J1110" s="77" t="s">
        <v>97</v>
      </c>
      <c r="K1110" s="79"/>
      <c r="L1110" s="27" t="s">
        <v>3289</v>
      </c>
      <c r="M1110" s="27" t="s">
        <v>3290</v>
      </c>
      <c r="N1110" s="80"/>
      <c r="O1110" s="27" t="s">
        <v>100</v>
      </c>
      <c r="P1110" s="27" t="s">
        <v>3280</v>
      </c>
      <c r="Q1110" s="27" t="s">
        <v>108</v>
      </c>
      <c r="R1110" s="27" t="s">
        <v>3281</v>
      </c>
      <c r="S1110" s="27" t="s">
        <v>574</v>
      </c>
      <c r="T1110" s="27" t="s">
        <v>3291</v>
      </c>
      <c r="U1110" s="80"/>
    </row>
    <row r="1111" spans="1:21" ht="13" hidden="1" thickBot="1">
      <c r="A1111" s="27" t="s">
        <v>68</v>
      </c>
      <c r="B1111" s="27" t="str">
        <f>IF(ISNA(VLOOKUP(Table3[[#This Row],[NPC]],#REF!,1,FALSE)),"No","Yes")</f>
        <v>Yes</v>
      </c>
      <c r="C1111" s="27" t="str">
        <f>IF(ISNA(VLOOKUP(Table3[[#This Row],[NPC]],'PROC517 Delist NPCs'!B:B,1,FALSE)),"No","Yes")</f>
        <v>No</v>
      </c>
      <c r="D11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1" s="27"/>
      <c r="F1111" s="77" t="s">
        <v>96</v>
      </c>
      <c r="G1111" s="78"/>
      <c r="H1111" s="78"/>
      <c r="I1111" s="79"/>
      <c r="J1111" s="77" t="s">
        <v>97</v>
      </c>
      <c r="K1111" s="79"/>
      <c r="L1111" s="27" t="s">
        <v>3292</v>
      </c>
      <c r="M1111" s="27" t="s">
        <v>3293</v>
      </c>
      <c r="N1111" s="80"/>
      <c r="O1111" s="27" t="s">
        <v>100</v>
      </c>
      <c r="P1111" s="27" t="s">
        <v>953</v>
      </c>
      <c r="Q1111" s="27" t="s">
        <v>132</v>
      </c>
      <c r="R1111" s="27" t="s">
        <v>1284</v>
      </c>
      <c r="S1111" s="27" t="s">
        <v>574</v>
      </c>
      <c r="T1111" s="27" t="s">
        <v>3294</v>
      </c>
      <c r="U1111" s="80"/>
    </row>
    <row r="1112" spans="1:21" ht="13" thickBot="1">
      <c r="A1112" s="27" t="s">
        <v>69</v>
      </c>
      <c r="B1112" s="27" t="str">
        <f>IF(ISNA(VLOOKUP(Table3[[#This Row],[NPC]],#REF!,1,FALSE)),"No","Yes")</f>
        <v>Yes</v>
      </c>
      <c r="C1112" s="27" t="str">
        <f>IF(ISNA(VLOOKUP(Table3[[#This Row],[NPC]],'PROC517 Delist NPCs'!B:B,1,FALSE)),"No","Yes")</f>
        <v>No</v>
      </c>
      <c r="D11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2" s="27"/>
      <c r="F1112" s="77" t="s">
        <v>96</v>
      </c>
      <c r="G1112" s="78"/>
      <c r="H1112" s="78"/>
      <c r="I1112" s="79"/>
      <c r="J1112" s="77" t="s">
        <v>97</v>
      </c>
      <c r="K1112" s="79"/>
      <c r="L1112" s="27" t="s">
        <v>3295</v>
      </c>
      <c r="M1112" s="27" t="s">
        <v>3296</v>
      </c>
      <c r="N1112" s="80"/>
      <c r="O1112" s="27" t="s">
        <v>100</v>
      </c>
      <c r="P1112" s="27" t="s">
        <v>3280</v>
      </c>
      <c r="Q1112" s="27" t="s">
        <v>108</v>
      </c>
      <c r="R1112" s="27" t="s">
        <v>3281</v>
      </c>
      <c r="S1112" s="27" t="s">
        <v>574</v>
      </c>
      <c r="T1112" s="27" t="s">
        <v>3297</v>
      </c>
      <c r="U1112" s="80"/>
    </row>
    <row r="1113" spans="1:21" ht="13" thickBot="1">
      <c r="A1113" s="27" t="s">
        <v>69</v>
      </c>
      <c r="B1113" s="27" t="str">
        <f>IF(ISNA(VLOOKUP(Table3[[#This Row],[NPC]],#REF!,1,FALSE)),"No","Yes")</f>
        <v>Yes</v>
      </c>
      <c r="C1113" s="27" t="str">
        <f>IF(ISNA(VLOOKUP(Table3[[#This Row],[NPC]],'PROC517 Delist NPCs'!B:B,1,FALSE)),"No","Yes")</f>
        <v>No</v>
      </c>
      <c r="D11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3" s="27"/>
      <c r="F1113" s="77" t="s">
        <v>96</v>
      </c>
      <c r="G1113" s="78"/>
      <c r="H1113" s="78"/>
      <c r="I1113" s="79"/>
      <c r="J1113" s="77" t="s">
        <v>97</v>
      </c>
      <c r="K1113" s="79"/>
      <c r="L1113" s="27" t="s">
        <v>3298</v>
      </c>
      <c r="M1113" s="27" t="s">
        <v>3299</v>
      </c>
      <c r="N1113" s="80"/>
      <c r="O1113" s="27" t="s">
        <v>100</v>
      </c>
      <c r="P1113" s="27" t="s">
        <v>3280</v>
      </c>
      <c r="Q1113" s="27" t="s">
        <v>108</v>
      </c>
      <c r="R1113" s="27" t="s">
        <v>3281</v>
      </c>
      <c r="S1113" s="27" t="s">
        <v>574</v>
      </c>
      <c r="T1113" s="27" t="s">
        <v>3300</v>
      </c>
      <c r="U1113" s="80"/>
    </row>
    <row r="1114" spans="1:21" ht="13" hidden="1" thickBot="1">
      <c r="A1114" s="27" t="s">
        <v>68</v>
      </c>
      <c r="B1114" s="27" t="str">
        <f>IF(ISNA(VLOOKUP(Table3[[#This Row],[NPC]],#REF!,1,FALSE)),"No","Yes")</f>
        <v>Yes</v>
      </c>
      <c r="C1114" s="27" t="str">
        <f>IF(ISNA(VLOOKUP(Table3[[#This Row],[NPC]],'PROC517 Delist NPCs'!B:B,1,FALSE)),"No","Yes")</f>
        <v>No</v>
      </c>
      <c r="D11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4" s="27"/>
      <c r="F1114" s="77" t="s">
        <v>96</v>
      </c>
      <c r="G1114" s="78"/>
      <c r="H1114" s="78"/>
      <c r="I1114" s="79"/>
      <c r="J1114" s="77" t="s">
        <v>97</v>
      </c>
      <c r="K1114" s="79"/>
      <c r="L1114" s="27" t="s">
        <v>3301</v>
      </c>
      <c r="M1114" s="27" t="s">
        <v>3302</v>
      </c>
      <c r="N1114" s="80"/>
      <c r="O1114" s="27" t="s">
        <v>100</v>
      </c>
      <c r="P1114" s="27" t="s">
        <v>953</v>
      </c>
      <c r="Q1114" s="27" t="s">
        <v>132</v>
      </c>
      <c r="R1114" s="27" t="s">
        <v>1284</v>
      </c>
      <c r="S1114" s="27" t="s">
        <v>574</v>
      </c>
      <c r="T1114" s="27" t="s">
        <v>3303</v>
      </c>
      <c r="U1114" s="80"/>
    </row>
    <row r="1115" spans="1:21" ht="13" hidden="1" thickBot="1">
      <c r="A1115" s="27" t="s">
        <v>68</v>
      </c>
      <c r="B1115" s="27" t="str">
        <f>IF(ISNA(VLOOKUP(Table3[[#This Row],[NPC]],#REF!,1,FALSE)),"No","Yes")</f>
        <v>Yes</v>
      </c>
      <c r="C1115" s="27" t="str">
        <f>IF(ISNA(VLOOKUP(Table3[[#This Row],[NPC]],'PROC517 Delist NPCs'!B:B,1,FALSE)),"No","Yes")</f>
        <v>No</v>
      </c>
      <c r="D11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5" s="27"/>
      <c r="F1115" s="77" t="s">
        <v>96</v>
      </c>
      <c r="G1115" s="78"/>
      <c r="H1115" s="78"/>
      <c r="I1115" s="79"/>
      <c r="J1115" s="77" t="s">
        <v>97</v>
      </c>
      <c r="K1115" s="79"/>
      <c r="L1115" s="27" t="s">
        <v>3304</v>
      </c>
      <c r="M1115" s="27" t="s">
        <v>3305</v>
      </c>
      <c r="N1115" s="80"/>
      <c r="O1115" s="27" t="s">
        <v>100</v>
      </c>
      <c r="P1115" s="27" t="s">
        <v>953</v>
      </c>
      <c r="Q1115" s="27" t="s">
        <v>132</v>
      </c>
      <c r="R1115" s="27" t="s">
        <v>1284</v>
      </c>
      <c r="S1115" s="27" t="s">
        <v>574</v>
      </c>
      <c r="T1115" s="27" t="s">
        <v>3306</v>
      </c>
      <c r="U1115" s="80"/>
    </row>
    <row r="1116" spans="1:21" ht="13" thickBot="1">
      <c r="A1116" s="27" t="s">
        <v>69</v>
      </c>
      <c r="B1116" s="27" t="str">
        <f>IF(ISNA(VLOOKUP(Table3[[#This Row],[NPC]],#REF!,1,FALSE)),"No","Yes")</f>
        <v>Yes</v>
      </c>
      <c r="C1116" s="27" t="str">
        <f>IF(ISNA(VLOOKUP(Table3[[#This Row],[NPC]],'PROC517 Delist NPCs'!B:B,1,FALSE)),"No","Yes")</f>
        <v>No</v>
      </c>
      <c r="D11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6" s="27"/>
      <c r="F1116" s="77" t="s">
        <v>96</v>
      </c>
      <c r="G1116" s="78"/>
      <c r="H1116" s="78"/>
      <c r="I1116" s="79"/>
      <c r="J1116" s="77" t="s">
        <v>97</v>
      </c>
      <c r="K1116" s="79"/>
      <c r="L1116" s="27" t="s">
        <v>3307</v>
      </c>
      <c r="M1116" s="27" t="s">
        <v>3308</v>
      </c>
      <c r="N1116" s="80"/>
      <c r="O1116" s="27" t="s">
        <v>100</v>
      </c>
      <c r="P1116" s="27" t="s">
        <v>1321</v>
      </c>
      <c r="Q1116" s="27" t="s">
        <v>108</v>
      </c>
      <c r="R1116" s="27" t="s">
        <v>3309</v>
      </c>
      <c r="S1116" s="27" t="s">
        <v>397</v>
      </c>
      <c r="T1116" s="27" t="s">
        <v>3310</v>
      </c>
      <c r="U1116" s="80"/>
    </row>
    <row r="1117" spans="1:21" ht="13" thickBot="1">
      <c r="A1117" s="27" t="s">
        <v>69</v>
      </c>
      <c r="B1117" s="27" t="str">
        <f>IF(ISNA(VLOOKUP(Table3[[#This Row],[NPC]],#REF!,1,FALSE)),"No","Yes")</f>
        <v>Yes</v>
      </c>
      <c r="C1117" s="27" t="str">
        <f>IF(ISNA(VLOOKUP(Table3[[#This Row],[NPC]],'PROC517 Delist NPCs'!B:B,1,FALSE)),"No","Yes")</f>
        <v>No</v>
      </c>
      <c r="D11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7" s="27"/>
      <c r="F1117" s="77" t="s">
        <v>96</v>
      </c>
      <c r="G1117" s="78"/>
      <c r="H1117" s="78"/>
      <c r="I1117" s="79"/>
      <c r="J1117" s="77" t="s">
        <v>97</v>
      </c>
      <c r="K1117" s="79"/>
      <c r="L1117" s="27" t="s">
        <v>3311</v>
      </c>
      <c r="M1117" s="27" t="s">
        <v>3312</v>
      </c>
      <c r="N1117" s="80"/>
      <c r="O1117" s="27" t="s">
        <v>100</v>
      </c>
      <c r="P1117" s="27" t="s">
        <v>1321</v>
      </c>
      <c r="Q1117" s="27" t="s">
        <v>108</v>
      </c>
      <c r="R1117" s="27" t="s">
        <v>3309</v>
      </c>
      <c r="S1117" s="27" t="s">
        <v>397</v>
      </c>
      <c r="T1117" s="27" t="s">
        <v>3313</v>
      </c>
      <c r="U1117" s="80"/>
    </row>
    <row r="1118" spans="1:21" ht="13" thickBot="1">
      <c r="A1118" s="27" t="s">
        <v>69</v>
      </c>
      <c r="B1118" s="27" t="str">
        <f>IF(ISNA(VLOOKUP(Table3[[#This Row],[NPC]],#REF!,1,FALSE)),"No","Yes")</f>
        <v>Yes</v>
      </c>
      <c r="C1118" s="27" t="str">
        <f>IF(ISNA(VLOOKUP(Table3[[#This Row],[NPC]],'PROC517 Delist NPCs'!B:B,1,FALSE)),"No","Yes")</f>
        <v>No</v>
      </c>
      <c r="D11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8" s="27"/>
      <c r="F1118" s="77" t="s">
        <v>96</v>
      </c>
      <c r="G1118" s="78"/>
      <c r="H1118" s="78"/>
      <c r="I1118" s="79"/>
      <c r="J1118" s="77" t="s">
        <v>97</v>
      </c>
      <c r="K1118" s="79"/>
      <c r="L1118" s="27" t="s">
        <v>3314</v>
      </c>
      <c r="M1118" s="27" t="s">
        <v>3315</v>
      </c>
      <c r="N1118" s="80"/>
      <c r="O1118" s="27" t="s">
        <v>100</v>
      </c>
      <c r="P1118" s="27" t="s">
        <v>1321</v>
      </c>
      <c r="Q1118" s="27" t="s">
        <v>108</v>
      </c>
      <c r="R1118" s="27" t="s">
        <v>3309</v>
      </c>
      <c r="S1118" s="27" t="s">
        <v>397</v>
      </c>
      <c r="T1118" s="27" t="s">
        <v>3316</v>
      </c>
      <c r="U1118" s="80"/>
    </row>
    <row r="1119" spans="1:21" ht="13" thickBot="1">
      <c r="A1119" s="27" t="s">
        <v>69</v>
      </c>
      <c r="B1119" s="27" t="str">
        <f>IF(ISNA(VLOOKUP(Table3[[#This Row],[NPC]],#REF!,1,FALSE)),"No","Yes")</f>
        <v>Yes</v>
      </c>
      <c r="C1119" s="27" t="str">
        <f>IF(ISNA(VLOOKUP(Table3[[#This Row],[NPC]],'PROC517 Delist NPCs'!B:B,1,FALSE)),"No","Yes")</f>
        <v>No</v>
      </c>
      <c r="D11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19" s="27"/>
      <c r="F1119" s="77" t="s">
        <v>96</v>
      </c>
      <c r="G1119" s="78"/>
      <c r="H1119" s="78"/>
      <c r="I1119" s="79"/>
      <c r="J1119" s="77" t="s">
        <v>97</v>
      </c>
      <c r="K1119" s="79"/>
      <c r="L1119" s="27" t="s">
        <v>3317</v>
      </c>
      <c r="M1119" s="27" t="s">
        <v>3318</v>
      </c>
      <c r="N1119" s="80"/>
      <c r="O1119" s="27" t="s">
        <v>100</v>
      </c>
      <c r="P1119" s="27" t="s">
        <v>1321</v>
      </c>
      <c r="Q1119" s="27" t="s">
        <v>108</v>
      </c>
      <c r="R1119" s="27" t="s">
        <v>3309</v>
      </c>
      <c r="S1119" s="27" t="s">
        <v>397</v>
      </c>
      <c r="T1119" s="27" t="s">
        <v>3319</v>
      </c>
      <c r="U1119" s="80"/>
    </row>
    <row r="1120" spans="1:21" ht="13" thickBot="1">
      <c r="A1120" s="27" t="s">
        <v>69</v>
      </c>
      <c r="B1120" s="27" t="str">
        <f>IF(ISNA(VLOOKUP(Table3[[#This Row],[NPC]],#REF!,1,FALSE)),"No","Yes")</f>
        <v>Yes</v>
      </c>
      <c r="C1120" s="27" t="str">
        <f>IF(ISNA(VLOOKUP(Table3[[#This Row],[NPC]],'PROC517 Delist NPCs'!B:B,1,FALSE)),"No","Yes")</f>
        <v>No</v>
      </c>
      <c r="D11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0" s="27"/>
      <c r="F1120" s="77" t="s">
        <v>96</v>
      </c>
      <c r="G1120" s="78"/>
      <c r="H1120" s="78"/>
      <c r="I1120" s="79"/>
      <c r="J1120" s="77" t="s">
        <v>97</v>
      </c>
      <c r="K1120" s="79"/>
      <c r="L1120" s="27" t="s">
        <v>3320</v>
      </c>
      <c r="M1120" s="27" t="s">
        <v>3321</v>
      </c>
      <c r="N1120" s="80"/>
      <c r="O1120" s="27" t="s">
        <v>100</v>
      </c>
      <c r="P1120" s="27" t="s">
        <v>1321</v>
      </c>
      <c r="Q1120" s="27" t="s">
        <v>108</v>
      </c>
      <c r="R1120" s="27" t="s">
        <v>3309</v>
      </c>
      <c r="S1120" s="27" t="s">
        <v>397</v>
      </c>
      <c r="T1120" s="27" t="s">
        <v>3322</v>
      </c>
      <c r="U1120" s="80"/>
    </row>
    <row r="1121" spans="1:21" ht="13" thickBot="1">
      <c r="A1121" s="27" t="s">
        <v>69</v>
      </c>
      <c r="B1121" s="27" t="str">
        <f>IF(ISNA(VLOOKUP(Table3[[#This Row],[NPC]],#REF!,1,FALSE)),"No","Yes")</f>
        <v>Yes</v>
      </c>
      <c r="C1121" s="27" t="str">
        <f>IF(ISNA(VLOOKUP(Table3[[#This Row],[NPC]],'PROC517 Delist NPCs'!B:B,1,FALSE)),"No","Yes")</f>
        <v>No</v>
      </c>
      <c r="D11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1" s="27"/>
      <c r="F1121" s="77" t="s">
        <v>96</v>
      </c>
      <c r="G1121" s="78"/>
      <c r="H1121" s="78"/>
      <c r="I1121" s="79"/>
      <c r="J1121" s="77" t="s">
        <v>97</v>
      </c>
      <c r="K1121" s="79"/>
      <c r="L1121" s="27" t="s">
        <v>3323</v>
      </c>
      <c r="M1121" s="27" t="s">
        <v>3324</v>
      </c>
      <c r="N1121" s="80"/>
      <c r="O1121" s="27" t="s">
        <v>100</v>
      </c>
      <c r="P1121" s="27" t="s">
        <v>1321</v>
      </c>
      <c r="Q1121" s="27" t="s">
        <v>108</v>
      </c>
      <c r="R1121" s="27" t="s">
        <v>3309</v>
      </c>
      <c r="S1121" s="27" t="s">
        <v>397</v>
      </c>
      <c r="T1121" s="27" t="s">
        <v>3325</v>
      </c>
      <c r="U1121" s="80"/>
    </row>
    <row r="1122" spans="1:21" ht="13" thickBot="1">
      <c r="A1122" s="27" t="s">
        <v>69</v>
      </c>
      <c r="B1122" s="27" t="str">
        <f>IF(ISNA(VLOOKUP(Table3[[#This Row],[NPC]],#REF!,1,FALSE)),"No","Yes")</f>
        <v>Yes</v>
      </c>
      <c r="C1122" s="27" t="str">
        <f>IF(ISNA(VLOOKUP(Table3[[#This Row],[NPC]],'PROC517 Delist NPCs'!B:B,1,FALSE)),"No","Yes")</f>
        <v>No</v>
      </c>
      <c r="D11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2" s="27"/>
      <c r="F1122" s="77" t="s">
        <v>96</v>
      </c>
      <c r="G1122" s="78"/>
      <c r="H1122" s="78"/>
      <c r="I1122" s="79"/>
      <c r="J1122" s="77" t="s">
        <v>97</v>
      </c>
      <c r="K1122" s="79"/>
      <c r="L1122" s="27" t="s">
        <v>3326</v>
      </c>
      <c r="M1122" s="27" t="s">
        <v>3327</v>
      </c>
      <c r="N1122" s="80"/>
      <c r="O1122" s="27" t="s">
        <v>100</v>
      </c>
      <c r="P1122" s="27" t="s">
        <v>1321</v>
      </c>
      <c r="Q1122" s="27" t="s">
        <v>108</v>
      </c>
      <c r="R1122" s="27" t="s">
        <v>3309</v>
      </c>
      <c r="S1122" s="27" t="s">
        <v>397</v>
      </c>
      <c r="T1122" s="27" t="s">
        <v>3328</v>
      </c>
      <c r="U1122" s="80"/>
    </row>
    <row r="1123" spans="1:21" ht="13" thickBot="1">
      <c r="A1123" s="27" t="s">
        <v>69</v>
      </c>
      <c r="B1123" s="27" t="str">
        <f>IF(ISNA(VLOOKUP(Table3[[#This Row],[NPC]],#REF!,1,FALSE)),"No","Yes")</f>
        <v>Yes</v>
      </c>
      <c r="C1123" s="27" t="str">
        <f>IF(ISNA(VLOOKUP(Table3[[#This Row],[NPC]],'PROC517 Delist NPCs'!B:B,1,FALSE)),"No","Yes")</f>
        <v>No</v>
      </c>
      <c r="D11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3" s="27"/>
      <c r="F1123" s="77" t="s">
        <v>96</v>
      </c>
      <c r="G1123" s="78"/>
      <c r="H1123" s="78"/>
      <c r="I1123" s="79"/>
      <c r="J1123" s="77" t="s">
        <v>97</v>
      </c>
      <c r="K1123" s="79"/>
      <c r="L1123" s="27" t="s">
        <v>3329</v>
      </c>
      <c r="M1123" s="27" t="s">
        <v>3330</v>
      </c>
      <c r="N1123" s="80"/>
      <c r="O1123" s="27" t="s">
        <v>100</v>
      </c>
      <c r="P1123" s="27" t="s">
        <v>1321</v>
      </c>
      <c r="Q1123" s="27" t="s">
        <v>108</v>
      </c>
      <c r="R1123" s="27" t="s">
        <v>3309</v>
      </c>
      <c r="S1123" s="27" t="s">
        <v>397</v>
      </c>
      <c r="T1123" s="27" t="s">
        <v>3331</v>
      </c>
      <c r="U1123" s="80"/>
    </row>
    <row r="1124" spans="1:21" ht="13" thickBot="1">
      <c r="A1124" s="27" t="s">
        <v>69</v>
      </c>
      <c r="B1124" s="27" t="str">
        <f>IF(ISNA(VLOOKUP(Table3[[#This Row],[NPC]],#REF!,1,FALSE)),"No","Yes")</f>
        <v>Yes</v>
      </c>
      <c r="C1124" s="27" t="str">
        <f>IF(ISNA(VLOOKUP(Table3[[#This Row],[NPC]],'PROC517 Delist NPCs'!B:B,1,FALSE)),"No","Yes")</f>
        <v>No</v>
      </c>
      <c r="D11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4" s="27"/>
      <c r="F1124" s="77" t="s">
        <v>96</v>
      </c>
      <c r="G1124" s="78"/>
      <c r="H1124" s="78"/>
      <c r="I1124" s="79"/>
      <c r="J1124" s="77" t="s">
        <v>97</v>
      </c>
      <c r="K1124" s="79"/>
      <c r="L1124" s="27" t="s">
        <v>3332</v>
      </c>
      <c r="M1124" s="27" t="s">
        <v>3333</v>
      </c>
      <c r="N1124" s="80"/>
      <c r="O1124" s="27" t="s">
        <v>100</v>
      </c>
      <c r="P1124" s="27" t="s">
        <v>1321</v>
      </c>
      <c r="Q1124" s="27" t="s">
        <v>108</v>
      </c>
      <c r="R1124" s="27" t="s">
        <v>3309</v>
      </c>
      <c r="S1124" s="27" t="s">
        <v>397</v>
      </c>
      <c r="T1124" s="27" t="s">
        <v>3334</v>
      </c>
      <c r="U1124" s="80"/>
    </row>
    <row r="1125" spans="1:21" ht="13" thickBot="1">
      <c r="A1125" s="27" t="s">
        <v>69</v>
      </c>
      <c r="B1125" s="27" t="str">
        <f>IF(ISNA(VLOOKUP(Table3[[#This Row],[NPC]],#REF!,1,FALSE)),"No","Yes")</f>
        <v>Yes</v>
      </c>
      <c r="C1125" s="27" t="str">
        <f>IF(ISNA(VLOOKUP(Table3[[#This Row],[NPC]],'PROC517 Delist NPCs'!B:B,1,FALSE)),"No","Yes")</f>
        <v>No</v>
      </c>
      <c r="D11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5" s="27"/>
      <c r="F1125" s="77" t="s">
        <v>96</v>
      </c>
      <c r="G1125" s="78"/>
      <c r="H1125" s="78"/>
      <c r="I1125" s="79"/>
      <c r="J1125" s="77" t="s">
        <v>97</v>
      </c>
      <c r="K1125" s="79"/>
      <c r="L1125" s="27" t="s">
        <v>3335</v>
      </c>
      <c r="M1125" s="27" t="s">
        <v>3336</v>
      </c>
      <c r="N1125" s="80"/>
      <c r="O1125" s="27" t="s">
        <v>100</v>
      </c>
      <c r="P1125" s="27" t="s">
        <v>1321</v>
      </c>
      <c r="Q1125" s="27" t="s">
        <v>108</v>
      </c>
      <c r="R1125" s="27" t="s">
        <v>3309</v>
      </c>
      <c r="S1125" s="27" t="s">
        <v>397</v>
      </c>
      <c r="T1125" s="27" t="s">
        <v>3337</v>
      </c>
      <c r="U1125" s="80"/>
    </row>
    <row r="1126" spans="1:21" ht="13" thickBot="1">
      <c r="A1126" s="27" t="s">
        <v>69</v>
      </c>
      <c r="B1126" s="27" t="str">
        <f>IF(ISNA(VLOOKUP(Table3[[#This Row],[NPC]],#REF!,1,FALSE)),"No","Yes")</f>
        <v>Yes</v>
      </c>
      <c r="C1126" s="27" t="str">
        <f>IF(ISNA(VLOOKUP(Table3[[#This Row],[NPC]],'PROC517 Delist NPCs'!B:B,1,FALSE)),"No","Yes")</f>
        <v>No</v>
      </c>
      <c r="D11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6" s="27"/>
      <c r="F1126" s="77" t="s">
        <v>96</v>
      </c>
      <c r="G1126" s="78"/>
      <c r="H1126" s="78"/>
      <c r="I1126" s="79"/>
      <c r="J1126" s="77" t="s">
        <v>97</v>
      </c>
      <c r="K1126" s="79"/>
      <c r="L1126" s="27" t="s">
        <v>3338</v>
      </c>
      <c r="M1126" s="27" t="s">
        <v>3339</v>
      </c>
      <c r="N1126" s="80"/>
      <c r="O1126" s="27" t="s">
        <v>100</v>
      </c>
      <c r="P1126" s="27" t="s">
        <v>1321</v>
      </c>
      <c r="Q1126" s="27" t="s">
        <v>108</v>
      </c>
      <c r="R1126" s="27" t="s">
        <v>3309</v>
      </c>
      <c r="S1126" s="27" t="s">
        <v>397</v>
      </c>
      <c r="T1126" s="27" t="s">
        <v>3340</v>
      </c>
      <c r="U1126" s="80"/>
    </row>
    <row r="1127" spans="1:21" ht="13" hidden="1" thickBot="1">
      <c r="A112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27" s="27" t="str">
        <f>IF(ISNA(VLOOKUP(Table3[[#This Row],[NPC]],#REF!,1,FALSE)),"No","Yes")</f>
        <v>Yes</v>
      </c>
      <c r="C1127" s="27" t="str">
        <f>IF(ISNA(VLOOKUP(Table3[[#This Row],[NPC]],'PROC517 Delist NPCs'!B:B,1,FALSE)),"No","Yes")</f>
        <v>No</v>
      </c>
      <c r="D11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7" s="27"/>
      <c r="F1127" s="77" t="s">
        <v>3341</v>
      </c>
      <c r="G1127" s="78"/>
      <c r="H1127" s="78"/>
      <c r="I1127" s="79"/>
      <c r="J1127" s="77" t="s">
        <v>3342</v>
      </c>
      <c r="K1127" s="79"/>
      <c r="L1127" s="27" t="s">
        <v>3343</v>
      </c>
      <c r="M1127" s="27" t="s">
        <v>3344</v>
      </c>
      <c r="N1127" s="80"/>
      <c r="O1127" s="27" t="s">
        <v>3342</v>
      </c>
      <c r="P1127" s="27" t="s">
        <v>989</v>
      </c>
      <c r="Q1127" s="27" t="s">
        <v>132</v>
      </c>
      <c r="R1127" s="27" t="s">
        <v>3345</v>
      </c>
      <c r="S1127" s="27" t="s">
        <v>3346</v>
      </c>
      <c r="T1127" s="27" t="s">
        <v>3347</v>
      </c>
      <c r="U1127" s="80"/>
    </row>
    <row r="1128" spans="1:21" ht="13" hidden="1" thickBot="1">
      <c r="A112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28" s="27" t="str">
        <f>IF(ISNA(VLOOKUP(Table3[[#This Row],[NPC]],#REF!,1,FALSE)),"No","Yes")</f>
        <v>Yes</v>
      </c>
      <c r="C1128" s="27" t="str">
        <f>IF(ISNA(VLOOKUP(Table3[[#This Row],[NPC]],'PROC517 Delist NPCs'!B:B,1,FALSE)),"No","Yes")</f>
        <v>No</v>
      </c>
      <c r="D11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8" s="27"/>
      <c r="F1128" s="77" t="s">
        <v>3341</v>
      </c>
      <c r="G1128" s="78"/>
      <c r="H1128" s="78"/>
      <c r="I1128" s="79"/>
      <c r="J1128" s="77" t="s">
        <v>3342</v>
      </c>
      <c r="K1128" s="79"/>
      <c r="L1128" s="27" t="s">
        <v>3348</v>
      </c>
      <c r="M1128" s="27" t="s">
        <v>3349</v>
      </c>
      <c r="N1128" s="80"/>
      <c r="O1128" s="27" t="s">
        <v>3342</v>
      </c>
      <c r="P1128" s="27" t="s">
        <v>1996</v>
      </c>
      <c r="Q1128" s="27" t="s">
        <v>132</v>
      </c>
      <c r="R1128" s="27" t="s">
        <v>3350</v>
      </c>
      <c r="S1128" s="27" t="s">
        <v>574</v>
      </c>
      <c r="T1128" s="27" t="s">
        <v>3351</v>
      </c>
      <c r="U1128" s="80"/>
    </row>
    <row r="1129" spans="1:21" ht="13" hidden="1" thickBot="1">
      <c r="A112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29" s="27" t="str">
        <f>IF(ISNA(VLOOKUP(Table3[[#This Row],[NPC]],#REF!,1,FALSE)),"No","Yes")</f>
        <v>Yes</v>
      </c>
      <c r="C1129" s="27" t="str">
        <f>IF(ISNA(VLOOKUP(Table3[[#This Row],[NPC]],'PROC517 Delist NPCs'!B:B,1,FALSE)),"No","Yes")</f>
        <v>No</v>
      </c>
      <c r="D11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29" s="27"/>
      <c r="F1129" s="77" t="s">
        <v>3341</v>
      </c>
      <c r="G1129" s="78"/>
      <c r="H1129" s="78"/>
      <c r="I1129" s="79"/>
      <c r="J1129" s="77" t="s">
        <v>3342</v>
      </c>
      <c r="K1129" s="79"/>
      <c r="L1129" s="27" t="s">
        <v>3352</v>
      </c>
      <c r="M1129" s="27" t="s">
        <v>3353</v>
      </c>
      <c r="N1129" s="80"/>
      <c r="O1129" s="27" t="s">
        <v>3342</v>
      </c>
      <c r="P1129" s="27" t="s">
        <v>1996</v>
      </c>
      <c r="Q1129" s="27" t="s">
        <v>132</v>
      </c>
      <c r="R1129" s="27" t="s">
        <v>3350</v>
      </c>
      <c r="S1129" s="27" t="s">
        <v>574</v>
      </c>
      <c r="T1129" s="27" t="s">
        <v>3354</v>
      </c>
      <c r="U1129" s="80"/>
    </row>
    <row r="1130" spans="1:21" ht="13" hidden="1" thickBot="1">
      <c r="A113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0" s="22" t="str">
        <f>IF(ISNA(VLOOKUP(Table3[[#This Row],[NPC]],#REF!,1,FALSE)),"No","Yes")</f>
        <v>Yes</v>
      </c>
      <c r="C1130" s="22" t="str">
        <f>IF(ISNA(VLOOKUP(Table3[[#This Row],[NPC]],'PROC517 Delist NPCs'!B:B,1,FALSE)),"No","Yes")</f>
        <v>No</v>
      </c>
      <c r="D1130" s="22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0" s="22"/>
      <c r="F1130" s="77" t="s">
        <v>3341</v>
      </c>
      <c r="G1130" s="78"/>
      <c r="H1130" s="78"/>
      <c r="I1130" s="79"/>
      <c r="J1130" s="77" t="s">
        <v>3342</v>
      </c>
      <c r="K1130" s="79"/>
      <c r="L1130" s="22" t="s">
        <v>3355</v>
      </c>
      <c r="M1130" s="22" t="s">
        <v>3356</v>
      </c>
      <c r="N1130" s="23"/>
      <c r="O1130" s="22" t="s">
        <v>3342</v>
      </c>
      <c r="P1130" s="22" t="s">
        <v>1996</v>
      </c>
      <c r="Q1130" s="22" t="s">
        <v>132</v>
      </c>
      <c r="R1130" s="22" t="s">
        <v>3350</v>
      </c>
      <c r="S1130" s="22" t="s">
        <v>574</v>
      </c>
      <c r="T1130" s="22" t="s">
        <v>3357</v>
      </c>
      <c r="U1130" s="23"/>
    </row>
    <row r="1131" spans="1:21" ht="13" hidden="1" thickBot="1">
      <c r="A113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1" s="27" t="str">
        <f>IF(ISNA(VLOOKUP(Table3[[#This Row],[NPC]],#REF!,1,FALSE)),"No","Yes")</f>
        <v>Yes</v>
      </c>
      <c r="C1131" s="27" t="str">
        <f>IF(ISNA(VLOOKUP(Table3[[#This Row],[NPC]],'PROC517 Delist NPCs'!B:B,1,FALSE)),"No","Yes")</f>
        <v>No</v>
      </c>
      <c r="D11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1" s="27"/>
      <c r="F1131" s="77" t="s">
        <v>3341</v>
      </c>
      <c r="G1131" s="78"/>
      <c r="H1131" s="78"/>
      <c r="I1131" s="79"/>
      <c r="J1131" s="77" t="s">
        <v>3342</v>
      </c>
      <c r="K1131" s="79"/>
      <c r="L1131" s="27" t="s">
        <v>3358</v>
      </c>
      <c r="M1131" s="27" t="s">
        <v>3359</v>
      </c>
      <c r="N1131" s="80"/>
      <c r="O1131" s="27" t="s">
        <v>3342</v>
      </c>
      <c r="P1131" s="27" t="s">
        <v>1996</v>
      </c>
      <c r="Q1131" s="27" t="s">
        <v>132</v>
      </c>
      <c r="R1131" s="27" t="s">
        <v>3350</v>
      </c>
      <c r="S1131" s="27" t="s">
        <v>574</v>
      </c>
      <c r="T1131" s="27" t="s">
        <v>3360</v>
      </c>
      <c r="U1131" s="80"/>
    </row>
    <row r="1132" spans="1:21" ht="13" hidden="1" thickBot="1">
      <c r="A113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2" s="27" t="str">
        <f>IF(ISNA(VLOOKUP(Table3[[#This Row],[NPC]],#REF!,1,FALSE)),"No","Yes")</f>
        <v>Yes</v>
      </c>
      <c r="C1132" s="27" t="str">
        <f>IF(ISNA(VLOOKUP(Table3[[#This Row],[NPC]],'PROC517 Delist NPCs'!B:B,1,FALSE)),"No","Yes")</f>
        <v>No</v>
      </c>
      <c r="D11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2" s="27"/>
      <c r="F1132" s="77" t="s">
        <v>3341</v>
      </c>
      <c r="G1132" s="78"/>
      <c r="H1132" s="78"/>
      <c r="I1132" s="79"/>
      <c r="J1132" s="77" t="s">
        <v>3342</v>
      </c>
      <c r="K1132" s="79"/>
      <c r="L1132" s="27" t="s">
        <v>3361</v>
      </c>
      <c r="M1132" s="27" t="s">
        <v>3362</v>
      </c>
      <c r="N1132" s="80"/>
      <c r="O1132" s="27" t="s">
        <v>3342</v>
      </c>
      <c r="P1132" s="27" t="s">
        <v>1996</v>
      </c>
      <c r="Q1132" s="27" t="s">
        <v>132</v>
      </c>
      <c r="R1132" s="27" t="s">
        <v>3350</v>
      </c>
      <c r="S1132" s="27" t="s">
        <v>574</v>
      </c>
      <c r="T1132" s="27" t="s">
        <v>3363</v>
      </c>
      <c r="U1132" s="80"/>
    </row>
    <row r="1133" spans="1:21" ht="13" hidden="1" thickBot="1">
      <c r="A113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3" s="27" t="str">
        <f>IF(ISNA(VLOOKUP(Table3[[#This Row],[NPC]],#REF!,1,FALSE)),"No","Yes")</f>
        <v>Yes</v>
      </c>
      <c r="C1133" s="27" t="str">
        <f>IF(ISNA(VLOOKUP(Table3[[#This Row],[NPC]],'PROC517 Delist NPCs'!B:B,1,FALSE)),"No","Yes")</f>
        <v>No</v>
      </c>
      <c r="D11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3" s="27"/>
      <c r="F1133" s="77" t="s">
        <v>3341</v>
      </c>
      <c r="G1133" s="78"/>
      <c r="H1133" s="78"/>
      <c r="I1133" s="79"/>
      <c r="J1133" s="77" t="s">
        <v>3342</v>
      </c>
      <c r="K1133" s="79"/>
      <c r="L1133" s="27" t="s">
        <v>3364</v>
      </c>
      <c r="M1133" s="27" t="s">
        <v>3365</v>
      </c>
      <c r="N1133" s="80"/>
      <c r="O1133" s="27" t="s">
        <v>3342</v>
      </c>
      <c r="P1133" s="27" t="s">
        <v>1912</v>
      </c>
      <c r="Q1133" s="27" t="s">
        <v>132</v>
      </c>
      <c r="R1133" s="27" t="s">
        <v>3366</v>
      </c>
      <c r="S1133" s="27" t="s">
        <v>245</v>
      </c>
      <c r="T1133" s="27" t="s">
        <v>3367</v>
      </c>
      <c r="U1133" s="80"/>
    </row>
    <row r="1134" spans="1:21" ht="13" hidden="1" thickBot="1">
      <c r="A113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4" s="27" t="str">
        <f>IF(ISNA(VLOOKUP(Table3[[#This Row],[NPC]],#REF!,1,FALSE)),"No","Yes")</f>
        <v>Yes</v>
      </c>
      <c r="C1134" s="27" t="str">
        <f>IF(ISNA(VLOOKUP(Table3[[#This Row],[NPC]],'PROC517 Delist NPCs'!B:B,1,FALSE)),"No","Yes")</f>
        <v>No</v>
      </c>
      <c r="D11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4" s="27"/>
      <c r="F1134" s="77" t="s">
        <v>3341</v>
      </c>
      <c r="G1134" s="78"/>
      <c r="H1134" s="78"/>
      <c r="I1134" s="79"/>
      <c r="J1134" s="77" t="s">
        <v>3342</v>
      </c>
      <c r="K1134" s="79"/>
      <c r="L1134" s="27" t="s">
        <v>3368</v>
      </c>
      <c r="M1134" s="27" t="s">
        <v>3369</v>
      </c>
      <c r="N1134" s="80"/>
      <c r="O1134" s="27" t="s">
        <v>3342</v>
      </c>
      <c r="P1134" s="27" t="s">
        <v>1912</v>
      </c>
      <c r="Q1134" s="27" t="s">
        <v>132</v>
      </c>
      <c r="R1134" s="27" t="s">
        <v>3366</v>
      </c>
      <c r="S1134" s="27" t="s">
        <v>245</v>
      </c>
      <c r="T1134" s="27" t="s">
        <v>3370</v>
      </c>
      <c r="U1134" s="80"/>
    </row>
    <row r="1135" spans="1:21" ht="13" hidden="1" thickBot="1">
      <c r="A113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5" s="27" t="str">
        <f>IF(ISNA(VLOOKUP(Table3[[#This Row],[NPC]],#REF!,1,FALSE)),"No","Yes")</f>
        <v>Yes</v>
      </c>
      <c r="C1135" s="27" t="str">
        <f>IF(ISNA(VLOOKUP(Table3[[#This Row],[NPC]],'PROC517 Delist NPCs'!B:B,1,FALSE)),"No","Yes")</f>
        <v>No</v>
      </c>
      <c r="D11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5" s="27"/>
      <c r="F1135" s="77" t="s">
        <v>3341</v>
      </c>
      <c r="G1135" s="78"/>
      <c r="H1135" s="78"/>
      <c r="I1135" s="79"/>
      <c r="J1135" s="77" t="s">
        <v>3342</v>
      </c>
      <c r="K1135" s="79"/>
      <c r="L1135" s="27" t="s">
        <v>3371</v>
      </c>
      <c r="M1135" s="27" t="s">
        <v>3372</v>
      </c>
      <c r="N1135" s="80"/>
      <c r="O1135" s="27" t="s">
        <v>3342</v>
      </c>
      <c r="P1135" s="27" t="s">
        <v>1912</v>
      </c>
      <c r="Q1135" s="27" t="s">
        <v>132</v>
      </c>
      <c r="R1135" s="27" t="s">
        <v>3366</v>
      </c>
      <c r="S1135" s="27" t="s">
        <v>245</v>
      </c>
      <c r="T1135" s="27" t="s">
        <v>3373</v>
      </c>
      <c r="U1135" s="80"/>
    </row>
    <row r="1136" spans="1:21" ht="13" hidden="1" thickBot="1">
      <c r="A113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6" s="27" t="str">
        <f>IF(ISNA(VLOOKUP(Table3[[#This Row],[NPC]],#REF!,1,FALSE)),"No","Yes")</f>
        <v>Yes</v>
      </c>
      <c r="C1136" s="27" t="str">
        <f>IF(ISNA(VLOOKUP(Table3[[#This Row],[NPC]],'PROC517 Delist NPCs'!B:B,1,FALSE)),"No","Yes")</f>
        <v>No</v>
      </c>
      <c r="D11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6" s="27"/>
      <c r="F1136" s="77" t="s">
        <v>3341</v>
      </c>
      <c r="G1136" s="78"/>
      <c r="H1136" s="78"/>
      <c r="I1136" s="79"/>
      <c r="J1136" s="77" t="s">
        <v>3342</v>
      </c>
      <c r="K1136" s="79"/>
      <c r="L1136" s="27" t="s">
        <v>3374</v>
      </c>
      <c r="M1136" s="27" t="s">
        <v>3375</v>
      </c>
      <c r="N1136" s="80"/>
      <c r="O1136" s="27" t="s">
        <v>3342</v>
      </c>
      <c r="P1136" s="27" t="s">
        <v>1912</v>
      </c>
      <c r="Q1136" s="27" t="s">
        <v>132</v>
      </c>
      <c r="R1136" s="27" t="s">
        <v>3366</v>
      </c>
      <c r="S1136" s="27" t="s">
        <v>245</v>
      </c>
      <c r="T1136" s="27" t="s">
        <v>3376</v>
      </c>
      <c r="U1136" s="80"/>
    </row>
    <row r="1137" spans="1:21" ht="13" hidden="1" thickBot="1">
      <c r="A113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7" s="27" t="str">
        <f>IF(ISNA(VLOOKUP(Table3[[#This Row],[NPC]],#REF!,1,FALSE)),"No","Yes")</f>
        <v>Yes</v>
      </c>
      <c r="C1137" s="27" t="str">
        <f>IF(ISNA(VLOOKUP(Table3[[#This Row],[NPC]],'PROC517 Delist NPCs'!B:B,1,FALSE)),"No","Yes")</f>
        <v>No</v>
      </c>
      <c r="D11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7" s="27"/>
      <c r="F1137" s="77" t="s">
        <v>3341</v>
      </c>
      <c r="G1137" s="78"/>
      <c r="H1137" s="78"/>
      <c r="I1137" s="79"/>
      <c r="J1137" s="77" t="s">
        <v>3342</v>
      </c>
      <c r="K1137" s="79"/>
      <c r="L1137" s="27" t="s">
        <v>3377</v>
      </c>
      <c r="M1137" s="27" t="s">
        <v>3378</v>
      </c>
      <c r="N1137" s="80"/>
      <c r="O1137" s="27" t="s">
        <v>3342</v>
      </c>
      <c r="P1137" s="27" t="s">
        <v>1912</v>
      </c>
      <c r="Q1137" s="27" t="s">
        <v>132</v>
      </c>
      <c r="R1137" s="27" t="s">
        <v>3366</v>
      </c>
      <c r="S1137" s="27" t="s">
        <v>245</v>
      </c>
      <c r="T1137" s="27" t="s">
        <v>3379</v>
      </c>
      <c r="U1137" s="80"/>
    </row>
    <row r="1138" spans="1:21" ht="13" hidden="1" thickBot="1">
      <c r="A113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8" s="27" t="str">
        <f>IF(ISNA(VLOOKUP(Table3[[#This Row],[NPC]],#REF!,1,FALSE)),"No","Yes")</f>
        <v>Yes</v>
      </c>
      <c r="C1138" s="27" t="str">
        <f>IF(ISNA(VLOOKUP(Table3[[#This Row],[NPC]],'PROC517 Delist NPCs'!B:B,1,FALSE)),"No","Yes")</f>
        <v>No</v>
      </c>
      <c r="D11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8" s="27"/>
      <c r="F1138" s="77" t="s">
        <v>3341</v>
      </c>
      <c r="G1138" s="78"/>
      <c r="H1138" s="78"/>
      <c r="I1138" s="79"/>
      <c r="J1138" s="77" t="s">
        <v>3342</v>
      </c>
      <c r="K1138" s="79"/>
      <c r="L1138" s="27" t="s">
        <v>3380</v>
      </c>
      <c r="M1138" s="27" t="s">
        <v>3381</v>
      </c>
      <c r="N1138" s="80"/>
      <c r="O1138" s="27" t="s">
        <v>3342</v>
      </c>
      <c r="P1138" s="27" t="s">
        <v>1912</v>
      </c>
      <c r="Q1138" s="27" t="s">
        <v>132</v>
      </c>
      <c r="R1138" s="27" t="s">
        <v>3366</v>
      </c>
      <c r="S1138" s="27" t="s">
        <v>245</v>
      </c>
      <c r="T1138" s="27" t="s">
        <v>3382</v>
      </c>
      <c r="U1138" s="80"/>
    </row>
    <row r="1139" spans="1:21" ht="13" hidden="1" thickBot="1">
      <c r="A113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39" s="27" t="str">
        <f>IF(ISNA(VLOOKUP(Table3[[#This Row],[NPC]],#REF!,1,FALSE)),"No","Yes")</f>
        <v>Yes</v>
      </c>
      <c r="C1139" s="27" t="str">
        <f>IF(ISNA(VLOOKUP(Table3[[#This Row],[NPC]],'PROC517 Delist NPCs'!B:B,1,FALSE)),"No","Yes")</f>
        <v>No</v>
      </c>
      <c r="D11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39" s="27"/>
      <c r="F1139" s="77" t="s">
        <v>3341</v>
      </c>
      <c r="G1139" s="78"/>
      <c r="H1139" s="78"/>
      <c r="I1139" s="79"/>
      <c r="J1139" s="77" t="s">
        <v>3342</v>
      </c>
      <c r="K1139" s="79"/>
      <c r="L1139" s="27" t="s">
        <v>3383</v>
      </c>
      <c r="M1139" s="27" t="s">
        <v>3384</v>
      </c>
      <c r="N1139" s="80"/>
      <c r="O1139" s="27" t="s">
        <v>3342</v>
      </c>
      <c r="P1139" s="27" t="s">
        <v>1912</v>
      </c>
      <c r="Q1139" s="27" t="s">
        <v>132</v>
      </c>
      <c r="R1139" s="27" t="s">
        <v>3366</v>
      </c>
      <c r="S1139" s="27" t="s">
        <v>245</v>
      </c>
      <c r="T1139" s="27" t="s">
        <v>3385</v>
      </c>
      <c r="U1139" s="80"/>
    </row>
    <row r="1140" spans="1:21" ht="13" hidden="1" thickBot="1">
      <c r="A114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0" s="27" t="str">
        <f>IF(ISNA(VLOOKUP(Table3[[#This Row],[NPC]],#REF!,1,FALSE)),"No","Yes")</f>
        <v>Yes</v>
      </c>
      <c r="C1140" s="27" t="str">
        <f>IF(ISNA(VLOOKUP(Table3[[#This Row],[NPC]],'PROC517 Delist NPCs'!B:B,1,FALSE)),"No","Yes")</f>
        <v>No</v>
      </c>
      <c r="D11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0" s="27"/>
      <c r="F1140" s="77" t="s">
        <v>3341</v>
      </c>
      <c r="G1140" s="78"/>
      <c r="H1140" s="78"/>
      <c r="I1140" s="79"/>
      <c r="J1140" s="77" t="s">
        <v>3342</v>
      </c>
      <c r="K1140" s="79"/>
      <c r="L1140" s="27" t="s">
        <v>3386</v>
      </c>
      <c r="M1140" s="27" t="s">
        <v>3387</v>
      </c>
      <c r="N1140" s="80"/>
      <c r="O1140" s="27" t="s">
        <v>3342</v>
      </c>
      <c r="P1140" s="27" t="s">
        <v>3388</v>
      </c>
      <c r="Q1140" s="27" t="s">
        <v>108</v>
      </c>
      <c r="R1140" s="27" t="s">
        <v>3389</v>
      </c>
      <c r="S1140" s="27" t="s">
        <v>149</v>
      </c>
      <c r="T1140" s="27" t="s">
        <v>3390</v>
      </c>
      <c r="U1140" s="80"/>
    </row>
    <row r="1141" spans="1:21" ht="13" hidden="1" thickBot="1">
      <c r="A114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1" s="27" t="str">
        <f>IF(ISNA(VLOOKUP(Table3[[#This Row],[NPC]],#REF!,1,FALSE)),"No","Yes")</f>
        <v>Yes</v>
      </c>
      <c r="C1141" s="27" t="str">
        <f>IF(ISNA(VLOOKUP(Table3[[#This Row],[NPC]],'PROC517 Delist NPCs'!B:B,1,FALSE)),"No","Yes")</f>
        <v>No</v>
      </c>
      <c r="D11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1" s="27"/>
      <c r="F1141" s="77" t="s">
        <v>3341</v>
      </c>
      <c r="G1141" s="78"/>
      <c r="H1141" s="78"/>
      <c r="I1141" s="79"/>
      <c r="J1141" s="77" t="s">
        <v>3342</v>
      </c>
      <c r="K1141" s="79"/>
      <c r="L1141" s="27" t="s">
        <v>3391</v>
      </c>
      <c r="M1141" s="27" t="s">
        <v>3392</v>
      </c>
      <c r="N1141" s="80"/>
      <c r="O1141" s="27" t="s">
        <v>3342</v>
      </c>
      <c r="P1141" s="27" t="s">
        <v>252</v>
      </c>
      <c r="Q1141" s="27" t="s">
        <v>132</v>
      </c>
      <c r="R1141" s="27" t="s">
        <v>3393</v>
      </c>
      <c r="S1141" s="27" t="s">
        <v>390</v>
      </c>
      <c r="T1141" s="27" t="s">
        <v>3394</v>
      </c>
      <c r="U1141" s="80"/>
    </row>
    <row r="1142" spans="1:21" ht="13" hidden="1" thickBot="1">
      <c r="A114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2" s="27" t="str">
        <f>IF(ISNA(VLOOKUP(Table3[[#This Row],[NPC]],#REF!,1,FALSE)),"No","Yes")</f>
        <v>Yes</v>
      </c>
      <c r="C1142" s="27" t="str">
        <f>IF(ISNA(VLOOKUP(Table3[[#This Row],[NPC]],'PROC517 Delist NPCs'!B:B,1,FALSE)),"No","Yes")</f>
        <v>No</v>
      </c>
      <c r="D11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2" s="27"/>
      <c r="F1142" s="77" t="s">
        <v>3341</v>
      </c>
      <c r="G1142" s="78"/>
      <c r="H1142" s="78"/>
      <c r="I1142" s="79"/>
      <c r="J1142" s="77" t="s">
        <v>3342</v>
      </c>
      <c r="K1142" s="79"/>
      <c r="L1142" s="27" t="s">
        <v>3395</v>
      </c>
      <c r="M1142" s="27" t="s">
        <v>3396</v>
      </c>
      <c r="N1142" s="80"/>
      <c r="O1142" s="27" t="s">
        <v>3342</v>
      </c>
      <c r="P1142" s="27" t="s">
        <v>252</v>
      </c>
      <c r="Q1142" s="27" t="s">
        <v>132</v>
      </c>
      <c r="R1142" s="27" t="s">
        <v>3393</v>
      </c>
      <c r="S1142" s="27" t="s">
        <v>390</v>
      </c>
      <c r="T1142" s="27" t="s">
        <v>3397</v>
      </c>
      <c r="U1142" s="80"/>
    </row>
    <row r="1143" spans="1:21" ht="13" hidden="1" thickBot="1">
      <c r="A114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3" s="27" t="str">
        <f>IF(ISNA(VLOOKUP(Table3[[#This Row],[NPC]],#REF!,1,FALSE)),"No","Yes")</f>
        <v>Yes</v>
      </c>
      <c r="C1143" s="27" t="str">
        <f>IF(ISNA(VLOOKUP(Table3[[#This Row],[NPC]],'PROC517 Delist NPCs'!B:B,1,FALSE)),"No","Yes")</f>
        <v>No</v>
      </c>
      <c r="D11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3" s="27"/>
      <c r="F1143" s="77" t="s">
        <v>3341</v>
      </c>
      <c r="G1143" s="78"/>
      <c r="H1143" s="78"/>
      <c r="I1143" s="79"/>
      <c r="J1143" s="77" t="s">
        <v>3342</v>
      </c>
      <c r="K1143" s="79"/>
      <c r="L1143" s="27" t="s">
        <v>3398</v>
      </c>
      <c r="M1143" s="27" t="s">
        <v>3399</v>
      </c>
      <c r="N1143" s="80"/>
      <c r="O1143" s="27" t="s">
        <v>3342</v>
      </c>
      <c r="P1143" s="27" t="s">
        <v>252</v>
      </c>
      <c r="Q1143" s="27" t="s">
        <v>132</v>
      </c>
      <c r="R1143" s="27" t="s">
        <v>3393</v>
      </c>
      <c r="S1143" s="27" t="s">
        <v>245</v>
      </c>
      <c r="T1143" s="27" t="s">
        <v>3400</v>
      </c>
      <c r="U1143" s="80"/>
    </row>
    <row r="1144" spans="1:21" ht="13" hidden="1" thickBot="1">
      <c r="A114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4" s="27" t="str">
        <f>IF(ISNA(VLOOKUP(Table3[[#This Row],[NPC]],#REF!,1,FALSE)),"No","Yes")</f>
        <v>Yes</v>
      </c>
      <c r="C1144" s="27" t="str">
        <f>IF(ISNA(VLOOKUP(Table3[[#This Row],[NPC]],'PROC517 Delist NPCs'!B:B,1,FALSE)),"No","Yes")</f>
        <v>No</v>
      </c>
      <c r="D11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4" s="27"/>
      <c r="F1144" s="77" t="s">
        <v>3341</v>
      </c>
      <c r="G1144" s="78"/>
      <c r="H1144" s="78"/>
      <c r="I1144" s="79"/>
      <c r="J1144" s="77" t="s">
        <v>3342</v>
      </c>
      <c r="K1144" s="79"/>
      <c r="L1144" s="27" t="s">
        <v>3401</v>
      </c>
      <c r="M1144" s="27" t="s">
        <v>3402</v>
      </c>
      <c r="N1144" s="80"/>
      <c r="O1144" s="27" t="s">
        <v>3342</v>
      </c>
      <c r="P1144" s="27" t="s">
        <v>252</v>
      </c>
      <c r="Q1144" s="27" t="s">
        <v>132</v>
      </c>
      <c r="R1144" s="27" t="s">
        <v>3393</v>
      </c>
      <c r="S1144" s="27" t="s">
        <v>390</v>
      </c>
      <c r="T1144" s="27" t="s">
        <v>3403</v>
      </c>
      <c r="U1144" s="80"/>
    </row>
    <row r="1145" spans="1:21" ht="13" hidden="1" thickBot="1">
      <c r="A114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5" s="27" t="str">
        <f>IF(ISNA(VLOOKUP(Table3[[#This Row],[NPC]],#REF!,1,FALSE)),"No","Yes")</f>
        <v>Yes</v>
      </c>
      <c r="C1145" s="27" t="str">
        <f>IF(ISNA(VLOOKUP(Table3[[#This Row],[NPC]],'PROC517 Delist NPCs'!B:B,1,FALSE)),"No","Yes")</f>
        <v>No</v>
      </c>
      <c r="D11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5" s="27"/>
      <c r="F1145" s="77" t="s">
        <v>3341</v>
      </c>
      <c r="G1145" s="78"/>
      <c r="H1145" s="78"/>
      <c r="I1145" s="79"/>
      <c r="J1145" s="77" t="s">
        <v>3342</v>
      </c>
      <c r="K1145" s="79"/>
      <c r="L1145" s="27" t="s">
        <v>3404</v>
      </c>
      <c r="M1145" s="27" t="s">
        <v>3405</v>
      </c>
      <c r="N1145" s="80"/>
      <c r="O1145" s="27" t="s">
        <v>3342</v>
      </c>
      <c r="P1145" s="27" t="s">
        <v>252</v>
      </c>
      <c r="Q1145" s="27" t="s">
        <v>132</v>
      </c>
      <c r="R1145" s="27" t="s">
        <v>3393</v>
      </c>
      <c r="S1145" s="27" t="s">
        <v>390</v>
      </c>
      <c r="T1145" s="27" t="s">
        <v>3406</v>
      </c>
      <c r="U1145" s="80"/>
    </row>
    <row r="1146" spans="1:21" ht="13" hidden="1" thickBot="1">
      <c r="A114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6" s="27" t="str">
        <f>IF(ISNA(VLOOKUP(Table3[[#This Row],[NPC]],#REF!,1,FALSE)),"No","Yes")</f>
        <v>Yes</v>
      </c>
      <c r="C1146" s="27" t="str">
        <f>IF(ISNA(VLOOKUP(Table3[[#This Row],[NPC]],'PROC517 Delist NPCs'!B:B,1,FALSE)),"No","Yes")</f>
        <v>No</v>
      </c>
      <c r="D11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6" s="27"/>
      <c r="F1146" s="77" t="s">
        <v>3341</v>
      </c>
      <c r="G1146" s="78"/>
      <c r="H1146" s="78"/>
      <c r="I1146" s="79"/>
      <c r="J1146" s="77" t="s">
        <v>3342</v>
      </c>
      <c r="K1146" s="79"/>
      <c r="L1146" s="27" t="s">
        <v>3407</v>
      </c>
      <c r="M1146" s="27" t="s">
        <v>3408</v>
      </c>
      <c r="N1146" s="80"/>
      <c r="O1146" s="27" t="s">
        <v>3342</v>
      </c>
      <c r="P1146" s="27" t="s">
        <v>252</v>
      </c>
      <c r="Q1146" s="27" t="s">
        <v>132</v>
      </c>
      <c r="R1146" s="27" t="s">
        <v>3393</v>
      </c>
      <c r="S1146" s="27" t="s">
        <v>390</v>
      </c>
      <c r="T1146" s="27" t="s">
        <v>3409</v>
      </c>
      <c r="U1146" s="80"/>
    </row>
    <row r="1147" spans="1:21" ht="13" hidden="1" thickBot="1">
      <c r="A114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7" s="27" t="str">
        <f>IF(ISNA(VLOOKUP(Table3[[#This Row],[NPC]],#REF!,1,FALSE)),"No","Yes")</f>
        <v>Yes</v>
      </c>
      <c r="C1147" s="27" t="str">
        <f>IF(ISNA(VLOOKUP(Table3[[#This Row],[NPC]],'PROC517 Delist NPCs'!B:B,1,FALSE)),"No","Yes")</f>
        <v>No</v>
      </c>
      <c r="D11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7" s="27"/>
      <c r="F1147" s="77" t="s">
        <v>3341</v>
      </c>
      <c r="G1147" s="78"/>
      <c r="H1147" s="78"/>
      <c r="I1147" s="79"/>
      <c r="J1147" s="77" t="s">
        <v>3342</v>
      </c>
      <c r="K1147" s="79"/>
      <c r="L1147" s="27" t="s">
        <v>3410</v>
      </c>
      <c r="M1147" s="27" t="s">
        <v>3411</v>
      </c>
      <c r="N1147" s="80"/>
      <c r="O1147" s="27" t="s">
        <v>3342</v>
      </c>
      <c r="P1147" s="27" t="s">
        <v>252</v>
      </c>
      <c r="Q1147" s="27" t="s">
        <v>132</v>
      </c>
      <c r="R1147" s="27" t="s">
        <v>3393</v>
      </c>
      <c r="S1147" s="27" t="s">
        <v>390</v>
      </c>
      <c r="T1147" s="27" t="s">
        <v>3412</v>
      </c>
      <c r="U1147" s="80"/>
    </row>
    <row r="1148" spans="1:21" ht="13" hidden="1" thickBot="1">
      <c r="A114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8" s="27" t="str">
        <f>IF(ISNA(VLOOKUP(Table3[[#This Row],[NPC]],#REF!,1,FALSE)),"No","Yes")</f>
        <v>Yes</v>
      </c>
      <c r="C1148" s="27" t="str">
        <f>IF(ISNA(VLOOKUP(Table3[[#This Row],[NPC]],'PROC517 Delist NPCs'!B:B,1,FALSE)),"No","Yes")</f>
        <v>No</v>
      </c>
      <c r="D11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8" s="27"/>
      <c r="F1148" s="77" t="s">
        <v>3341</v>
      </c>
      <c r="G1148" s="78"/>
      <c r="H1148" s="78"/>
      <c r="I1148" s="79"/>
      <c r="J1148" s="77" t="s">
        <v>3342</v>
      </c>
      <c r="K1148" s="79"/>
      <c r="L1148" s="27" t="s">
        <v>3413</v>
      </c>
      <c r="M1148" s="27" t="s">
        <v>3414</v>
      </c>
      <c r="N1148" s="80"/>
      <c r="O1148" s="27" t="s">
        <v>3342</v>
      </c>
      <c r="P1148" s="27" t="s">
        <v>252</v>
      </c>
      <c r="Q1148" s="27" t="s">
        <v>132</v>
      </c>
      <c r="R1148" s="27" t="s">
        <v>3393</v>
      </c>
      <c r="S1148" s="27" t="s">
        <v>390</v>
      </c>
      <c r="T1148" s="27" t="s">
        <v>3415</v>
      </c>
      <c r="U1148" s="80"/>
    </row>
    <row r="1149" spans="1:21" ht="13" hidden="1" thickBot="1">
      <c r="A114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49" s="27" t="str">
        <f>IF(ISNA(VLOOKUP(Table3[[#This Row],[NPC]],#REF!,1,FALSE)),"No","Yes")</f>
        <v>Yes</v>
      </c>
      <c r="C1149" s="27" t="str">
        <f>IF(ISNA(VLOOKUP(Table3[[#This Row],[NPC]],'PROC517 Delist NPCs'!B:B,1,FALSE)),"No","Yes")</f>
        <v>No</v>
      </c>
      <c r="D11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49" s="27"/>
      <c r="F1149" s="77" t="s">
        <v>3341</v>
      </c>
      <c r="G1149" s="78"/>
      <c r="H1149" s="78"/>
      <c r="I1149" s="79"/>
      <c r="J1149" s="77" t="s">
        <v>3342</v>
      </c>
      <c r="K1149" s="79"/>
      <c r="L1149" s="27" t="s">
        <v>3416</v>
      </c>
      <c r="M1149" s="27" t="s">
        <v>3417</v>
      </c>
      <c r="N1149" s="80"/>
      <c r="O1149" s="27" t="s">
        <v>3342</v>
      </c>
      <c r="P1149" s="27" t="s">
        <v>252</v>
      </c>
      <c r="Q1149" s="27" t="s">
        <v>132</v>
      </c>
      <c r="R1149" s="27" t="s">
        <v>3393</v>
      </c>
      <c r="S1149" s="27" t="s">
        <v>390</v>
      </c>
      <c r="T1149" s="27" t="s">
        <v>3418</v>
      </c>
      <c r="U1149" s="80"/>
    </row>
    <row r="1150" spans="1:21" ht="13" hidden="1" thickBot="1">
      <c r="A1150" s="27" t="s">
        <v>68</v>
      </c>
      <c r="B1150" s="27" t="str">
        <f>IF(ISNA(VLOOKUP(Table3[[#This Row],[NPC]],#REF!,1,FALSE)),"No","Yes")</f>
        <v>Yes</v>
      </c>
      <c r="C1150" s="27" t="str">
        <f>IF(ISNA(VLOOKUP(Table3[[#This Row],[NPC]],'PROC517 Delist NPCs'!B:B,1,FALSE)),"No","Yes")</f>
        <v>No</v>
      </c>
      <c r="D11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0" s="27"/>
      <c r="F1150" s="77" t="s">
        <v>3341</v>
      </c>
      <c r="G1150" s="78"/>
      <c r="H1150" s="78"/>
      <c r="I1150" s="79"/>
      <c r="J1150" s="77" t="s">
        <v>3342</v>
      </c>
      <c r="K1150" s="79"/>
      <c r="L1150" s="27" t="s">
        <v>3419</v>
      </c>
      <c r="M1150" s="27" t="s">
        <v>3420</v>
      </c>
      <c r="N1150" s="80"/>
      <c r="O1150" s="27" t="s">
        <v>3342</v>
      </c>
      <c r="P1150" s="27" t="s">
        <v>252</v>
      </c>
      <c r="Q1150" s="27" t="s">
        <v>132</v>
      </c>
      <c r="R1150" s="27" t="s">
        <v>3393</v>
      </c>
      <c r="S1150" s="27" t="s">
        <v>3421</v>
      </c>
      <c r="T1150" s="27" t="s">
        <v>3422</v>
      </c>
      <c r="U1150" s="80"/>
    </row>
    <row r="1151" spans="1:21" ht="13" hidden="1" thickBot="1">
      <c r="A115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51" s="27" t="str">
        <f>IF(ISNA(VLOOKUP(Table3[[#This Row],[NPC]],#REF!,1,FALSE)),"No","Yes")</f>
        <v>Yes</v>
      </c>
      <c r="C1151" s="27" t="str">
        <f>IF(ISNA(VLOOKUP(Table3[[#This Row],[NPC]],'PROC517 Delist NPCs'!B:B,1,FALSE)),"No","Yes")</f>
        <v>No</v>
      </c>
      <c r="D11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1" s="27"/>
      <c r="F1151" s="77" t="s">
        <v>3341</v>
      </c>
      <c r="G1151" s="78"/>
      <c r="H1151" s="78"/>
      <c r="I1151" s="79"/>
      <c r="J1151" s="77" t="s">
        <v>3342</v>
      </c>
      <c r="K1151" s="79"/>
      <c r="L1151" s="27" t="s">
        <v>3423</v>
      </c>
      <c r="M1151" s="27" t="s">
        <v>3424</v>
      </c>
      <c r="N1151" s="80"/>
      <c r="O1151" s="27" t="s">
        <v>3342</v>
      </c>
      <c r="P1151" s="27" t="s">
        <v>252</v>
      </c>
      <c r="Q1151" s="27" t="s">
        <v>132</v>
      </c>
      <c r="R1151" s="27" t="s">
        <v>3393</v>
      </c>
      <c r="S1151" s="27" t="s">
        <v>390</v>
      </c>
      <c r="T1151" s="27" t="s">
        <v>3425</v>
      </c>
      <c r="U1151" s="80"/>
    </row>
    <row r="1152" spans="1:21" ht="13" hidden="1" thickBot="1">
      <c r="A1152" s="27" t="s">
        <v>68</v>
      </c>
      <c r="B1152" s="27" t="str">
        <f>IF(ISNA(VLOOKUP(Table3[[#This Row],[NPC]],#REF!,1,FALSE)),"No","Yes")</f>
        <v>Yes</v>
      </c>
      <c r="C1152" s="27" t="str">
        <f>IF(ISNA(VLOOKUP(Table3[[#This Row],[NPC]],'PROC517 Delist NPCs'!B:B,1,FALSE)),"No","Yes")</f>
        <v>No</v>
      </c>
      <c r="D11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2" s="27"/>
      <c r="F1152" s="77" t="s">
        <v>3341</v>
      </c>
      <c r="G1152" s="78"/>
      <c r="H1152" s="78"/>
      <c r="I1152" s="79"/>
      <c r="J1152" s="77" t="s">
        <v>3342</v>
      </c>
      <c r="K1152" s="79"/>
      <c r="L1152" s="27" t="s">
        <v>3426</v>
      </c>
      <c r="M1152" s="27" t="s">
        <v>3427</v>
      </c>
      <c r="N1152" s="80"/>
      <c r="O1152" s="27" t="s">
        <v>3342</v>
      </c>
      <c r="P1152" s="27" t="s">
        <v>252</v>
      </c>
      <c r="Q1152" s="27" t="s">
        <v>132</v>
      </c>
      <c r="R1152" s="27" t="s">
        <v>3393</v>
      </c>
      <c r="S1152" s="27" t="s">
        <v>3421</v>
      </c>
      <c r="T1152" s="27" t="s">
        <v>3428</v>
      </c>
      <c r="U1152" s="80"/>
    </row>
    <row r="1153" spans="1:21" ht="13" hidden="1" thickBot="1">
      <c r="A115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53" s="27" t="str">
        <f>IF(ISNA(VLOOKUP(Table3[[#This Row],[NPC]],#REF!,1,FALSE)),"No","Yes")</f>
        <v>Yes</v>
      </c>
      <c r="C1153" s="27" t="str">
        <f>IF(ISNA(VLOOKUP(Table3[[#This Row],[NPC]],'PROC517 Delist NPCs'!B:B,1,FALSE)),"No","Yes")</f>
        <v>No</v>
      </c>
      <c r="D11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3" s="27"/>
      <c r="F1153" s="77" t="s">
        <v>3341</v>
      </c>
      <c r="G1153" s="78"/>
      <c r="H1153" s="78"/>
      <c r="I1153" s="79"/>
      <c r="J1153" s="77" t="s">
        <v>3342</v>
      </c>
      <c r="K1153" s="79"/>
      <c r="L1153" s="27" t="s">
        <v>3429</v>
      </c>
      <c r="M1153" s="27" t="s">
        <v>3430</v>
      </c>
      <c r="N1153" s="80"/>
      <c r="O1153" s="27" t="s">
        <v>3342</v>
      </c>
      <c r="P1153" s="27" t="s">
        <v>252</v>
      </c>
      <c r="Q1153" s="27" t="s">
        <v>132</v>
      </c>
      <c r="R1153" s="27" t="s">
        <v>3393</v>
      </c>
      <c r="S1153" s="27" t="s">
        <v>390</v>
      </c>
      <c r="T1153" s="27" t="s">
        <v>3431</v>
      </c>
      <c r="U1153" s="80"/>
    </row>
    <row r="1154" spans="1:21" ht="13" hidden="1" thickBot="1">
      <c r="A115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54" s="27" t="str">
        <f>IF(ISNA(VLOOKUP(Table3[[#This Row],[NPC]],#REF!,1,FALSE)),"No","Yes")</f>
        <v>Yes</v>
      </c>
      <c r="C1154" s="27" t="str">
        <f>IF(ISNA(VLOOKUP(Table3[[#This Row],[NPC]],'PROC517 Delist NPCs'!B:B,1,FALSE)),"No","Yes")</f>
        <v>No</v>
      </c>
      <c r="D11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4" s="27"/>
      <c r="F1154" s="77" t="s">
        <v>3341</v>
      </c>
      <c r="G1154" s="78"/>
      <c r="H1154" s="78"/>
      <c r="I1154" s="79"/>
      <c r="J1154" s="77" t="s">
        <v>3342</v>
      </c>
      <c r="K1154" s="79"/>
      <c r="L1154" s="27" t="s">
        <v>3432</v>
      </c>
      <c r="M1154" s="27" t="s">
        <v>3433</v>
      </c>
      <c r="N1154" s="80"/>
      <c r="O1154" s="27" t="s">
        <v>3342</v>
      </c>
      <c r="P1154" s="27" t="s">
        <v>252</v>
      </c>
      <c r="Q1154" s="27" t="s">
        <v>132</v>
      </c>
      <c r="R1154" s="27" t="s">
        <v>3393</v>
      </c>
      <c r="S1154" s="27" t="s">
        <v>3421</v>
      </c>
      <c r="T1154" s="27" t="s">
        <v>3434</v>
      </c>
      <c r="U1154" s="80"/>
    </row>
    <row r="1155" spans="1:21" ht="13" hidden="1" thickBot="1">
      <c r="A115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55" s="27" t="str">
        <f>IF(ISNA(VLOOKUP(Table3[[#This Row],[NPC]],#REF!,1,FALSE)),"No","Yes")</f>
        <v>Yes</v>
      </c>
      <c r="C1155" s="27" t="str">
        <f>IF(ISNA(VLOOKUP(Table3[[#This Row],[NPC]],'PROC517 Delist NPCs'!B:B,1,FALSE)),"No","Yes")</f>
        <v>No</v>
      </c>
      <c r="D11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5" s="27"/>
      <c r="F1155" s="77" t="s">
        <v>3341</v>
      </c>
      <c r="G1155" s="78"/>
      <c r="H1155" s="78"/>
      <c r="I1155" s="79"/>
      <c r="J1155" s="77" t="s">
        <v>3342</v>
      </c>
      <c r="K1155" s="79"/>
      <c r="L1155" s="27" t="s">
        <v>3435</v>
      </c>
      <c r="M1155" s="27" t="s">
        <v>3436</v>
      </c>
      <c r="N1155" s="80"/>
      <c r="O1155" s="27" t="s">
        <v>3342</v>
      </c>
      <c r="P1155" s="27" t="s">
        <v>252</v>
      </c>
      <c r="Q1155" s="27" t="s">
        <v>132</v>
      </c>
      <c r="R1155" s="27" t="s">
        <v>3393</v>
      </c>
      <c r="S1155" s="27" t="s">
        <v>3421</v>
      </c>
      <c r="T1155" s="27" t="s">
        <v>3437</v>
      </c>
      <c r="U1155" s="80"/>
    </row>
    <row r="1156" spans="1:21" ht="13" hidden="1" thickBot="1">
      <c r="A115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56" s="27" t="str">
        <f>IF(ISNA(VLOOKUP(Table3[[#This Row],[NPC]],#REF!,1,FALSE)),"No","Yes")</f>
        <v>Yes</v>
      </c>
      <c r="C1156" s="27" t="str">
        <f>IF(ISNA(VLOOKUP(Table3[[#This Row],[NPC]],'PROC517 Delist NPCs'!B:B,1,FALSE)),"No","Yes")</f>
        <v>No</v>
      </c>
      <c r="D11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6" s="27"/>
      <c r="F1156" s="77" t="s">
        <v>3341</v>
      </c>
      <c r="G1156" s="78"/>
      <c r="H1156" s="78"/>
      <c r="I1156" s="79"/>
      <c r="J1156" s="77" t="s">
        <v>3342</v>
      </c>
      <c r="K1156" s="79"/>
      <c r="L1156" s="27" t="s">
        <v>3438</v>
      </c>
      <c r="M1156" s="27" t="s">
        <v>3439</v>
      </c>
      <c r="N1156" s="80"/>
      <c r="O1156" s="27" t="s">
        <v>3342</v>
      </c>
      <c r="P1156" s="27" t="s">
        <v>252</v>
      </c>
      <c r="Q1156" s="27" t="s">
        <v>132</v>
      </c>
      <c r="R1156" s="27" t="s">
        <v>3393</v>
      </c>
      <c r="S1156" s="27" t="s">
        <v>390</v>
      </c>
      <c r="T1156" s="27" t="s">
        <v>3440</v>
      </c>
      <c r="U1156" s="80"/>
    </row>
    <row r="1157" spans="1:21" ht="13" hidden="1" thickBot="1">
      <c r="A115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57" s="27" t="str">
        <f>IF(ISNA(VLOOKUP(Table3[[#This Row],[NPC]],#REF!,1,FALSE)),"No","Yes")</f>
        <v>Yes</v>
      </c>
      <c r="C1157" s="27" t="str">
        <f>IF(ISNA(VLOOKUP(Table3[[#This Row],[NPC]],'PROC517 Delist NPCs'!B:B,1,FALSE)),"No","Yes")</f>
        <v>No</v>
      </c>
      <c r="D11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7" s="27"/>
      <c r="F1157" s="77" t="s">
        <v>3341</v>
      </c>
      <c r="G1157" s="78"/>
      <c r="H1157" s="78"/>
      <c r="I1157" s="79"/>
      <c r="J1157" s="77" t="s">
        <v>3342</v>
      </c>
      <c r="K1157" s="79"/>
      <c r="L1157" s="27" t="s">
        <v>3441</v>
      </c>
      <c r="M1157" s="27" t="s">
        <v>3442</v>
      </c>
      <c r="N1157" s="80"/>
      <c r="O1157" s="27" t="s">
        <v>3342</v>
      </c>
      <c r="P1157" s="27" t="s">
        <v>252</v>
      </c>
      <c r="Q1157" s="27" t="s">
        <v>132</v>
      </c>
      <c r="R1157" s="27" t="s">
        <v>3393</v>
      </c>
      <c r="S1157" s="27" t="s">
        <v>390</v>
      </c>
      <c r="T1157" s="27" t="s">
        <v>3443</v>
      </c>
      <c r="U1157" s="80"/>
    </row>
    <row r="1158" spans="1:21" ht="13" hidden="1" thickBot="1">
      <c r="A1158" s="27" t="s">
        <v>68</v>
      </c>
      <c r="B1158" s="27" t="str">
        <f>IF(ISNA(VLOOKUP(Table3[[#This Row],[NPC]],#REF!,1,FALSE)),"No","Yes")</f>
        <v>Yes</v>
      </c>
      <c r="C1158" s="27" t="str">
        <f>IF(ISNA(VLOOKUP(Table3[[#This Row],[NPC]],'PROC517 Delist NPCs'!B:B,1,FALSE)),"No","Yes")</f>
        <v>No</v>
      </c>
      <c r="D11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8" s="27"/>
      <c r="F1158" s="77" t="s">
        <v>3341</v>
      </c>
      <c r="G1158" s="78"/>
      <c r="H1158" s="78"/>
      <c r="I1158" s="79"/>
      <c r="J1158" s="77" t="s">
        <v>3342</v>
      </c>
      <c r="K1158" s="79"/>
      <c r="L1158" s="27" t="s">
        <v>3444</v>
      </c>
      <c r="M1158" s="27" t="s">
        <v>3445</v>
      </c>
      <c r="N1158" s="80"/>
      <c r="O1158" s="27" t="s">
        <v>3342</v>
      </c>
      <c r="P1158" s="27" t="s">
        <v>252</v>
      </c>
      <c r="Q1158" s="27" t="s">
        <v>132</v>
      </c>
      <c r="R1158" s="27" t="s">
        <v>3393</v>
      </c>
      <c r="S1158" s="27" t="s">
        <v>390</v>
      </c>
      <c r="T1158" s="27" t="s">
        <v>3446</v>
      </c>
      <c r="U1158" s="80"/>
    </row>
    <row r="1159" spans="1:21" ht="13" hidden="1" thickBot="1">
      <c r="A1159" s="27" t="s">
        <v>68</v>
      </c>
      <c r="B1159" s="27" t="str">
        <f>IF(ISNA(VLOOKUP(Table3[[#This Row],[NPC]],#REF!,1,FALSE)),"No","Yes")</f>
        <v>Yes</v>
      </c>
      <c r="C1159" s="27" t="str">
        <f>IF(ISNA(VLOOKUP(Table3[[#This Row],[NPC]],'PROC517 Delist NPCs'!B:B,1,FALSE)),"No","Yes")</f>
        <v>No</v>
      </c>
      <c r="D11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59" s="27"/>
      <c r="F1159" s="77" t="s">
        <v>3341</v>
      </c>
      <c r="G1159" s="78"/>
      <c r="H1159" s="78"/>
      <c r="I1159" s="79"/>
      <c r="J1159" s="77" t="s">
        <v>3342</v>
      </c>
      <c r="K1159" s="79"/>
      <c r="L1159" s="27" t="s">
        <v>3447</v>
      </c>
      <c r="M1159" s="27" t="s">
        <v>3448</v>
      </c>
      <c r="N1159" s="80"/>
      <c r="O1159" s="27" t="s">
        <v>3342</v>
      </c>
      <c r="P1159" s="27" t="s">
        <v>252</v>
      </c>
      <c r="Q1159" s="27" t="s">
        <v>132</v>
      </c>
      <c r="R1159" s="27" t="s">
        <v>3393</v>
      </c>
      <c r="S1159" s="27" t="s">
        <v>390</v>
      </c>
      <c r="T1159" s="27" t="s">
        <v>3449</v>
      </c>
      <c r="U1159" s="80"/>
    </row>
    <row r="1160" spans="1:21" ht="13" hidden="1" thickBot="1">
      <c r="A116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0" s="27" t="str">
        <f>IF(ISNA(VLOOKUP(Table3[[#This Row],[NPC]],#REF!,1,FALSE)),"No","Yes")</f>
        <v>Yes</v>
      </c>
      <c r="C1160" s="27" t="str">
        <f>IF(ISNA(VLOOKUP(Table3[[#This Row],[NPC]],'PROC517 Delist NPCs'!B:B,1,FALSE)),"No","Yes")</f>
        <v>No</v>
      </c>
      <c r="D11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0" s="27"/>
      <c r="F1160" s="77" t="s">
        <v>3341</v>
      </c>
      <c r="G1160" s="78"/>
      <c r="H1160" s="78"/>
      <c r="I1160" s="79"/>
      <c r="J1160" s="77" t="s">
        <v>3342</v>
      </c>
      <c r="K1160" s="79"/>
      <c r="L1160" s="27" t="s">
        <v>3450</v>
      </c>
      <c r="M1160" s="27" t="s">
        <v>3451</v>
      </c>
      <c r="N1160" s="80"/>
      <c r="O1160" s="27" t="s">
        <v>3342</v>
      </c>
      <c r="P1160" s="27" t="s">
        <v>252</v>
      </c>
      <c r="Q1160" s="27" t="s">
        <v>132</v>
      </c>
      <c r="R1160" s="27" t="s">
        <v>3393</v>
      </c>
      <c r="S1160" s="27" t="s">
        <v>390</v>
      </c>
      <c r="T1160" s="27" t="s">
        <v>3452</v>
      </c>
      <c r="U1160" s="80"/>
    </row>
    <row r="1161" spans="1:21" ht="13" hidden="1" thickBot="1">
      <c r="A116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1" s="27" t="str">
        <f>IF(ISNA(VLOOKUP(Table3[[#This Row],[NPC]],#REF!,1,FALSE)),"No","Yes")</f>
        <v>Yes</v>
      </c>
      <c r="C1161" s="27" t="str">
        <f>IF(ISNA(VLOOKUP(Table3[[#This Row],[NPC]],'PROC517 Delist NPCs'!B:B,1,FALSE)),"No","Yes")</f>
        <v>No</v>
      </c>
      <c r="D11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1" s="27"/>
      <c r="F1161" s="77" t="s">
        <v>3341</v>
      </c>
      <c r="G1161" s="78"/>
      <c r="H1161" s="78"/>
      <c r="I1161" s="79"/>
      <c r="J1161" s="77" t="s">
        <v>3342</v>
      </c>
      <c r="K1161" s="79"/>
      <c r="L1161" s="27" t="s">
        <v>3453</v>
      </c>
      <c r="M1161" s="27" t="s">
        <v>3454</v>
      </c>
      <c r="N1161" s="80"/>
      <c r="O1161" s="27" t="s">
        <v>3342</v>
      </c>
      <c r="P1161" s="27" t="s">
        <v>252</v>
      </c>
      <c r="Q1161" s="27" t="s">
        <v>132</v>
      </c>
      <c r="R1161" s="27" t="s">
        <v>3393</v>
      </c>
      <c r="S1161" s="27" t="s">
        <v>245</v>
      </c>
      <c r="T1161" s="27" t="s">
        <v>3455</v>
      </c>
      <c r="U1161" s="80"/>
    </row>
    <row r="1162" spans="1:21" ht="13" hidden="1" thickBot="1">
      <c r="A116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2" s="27" t="str">
        <f>IF(ISNA(VLOOKUP(Table3[[#This Row],[NPC]],#REF!,1,FALSE)),"No","Yes")</f>
        <v>Yes</v>
      </c>
      <c r="C1162" s="27" t="str">
        <f>IF(ISNA(VLOOKUP(Table3[[#This Row],[NPC]],'PROC517 Delist NPCs'!B:B,1,FALSE)),"No","Yes")</f>
        <v>No</v>
      </c>
      <c r="D11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2" s="27"/>
      <c r="F1162" s="77" t="s">
        <v>3341</v>
      </c>
      <c r="G1162" s="78"/>
      <c r="H1162" s="78"/>
      <c r="I1162" s="79"/>
      <c r="J1162" s="77" t="s">
        <v>3342</v>
      </c>
      <c r="K1162" s="79"/>
      <c r="L1162" s="27" t="s">
        <v>3456</v>
      </c>
      <c r="M1162" s="27" t="s">
        <v>3457</v>
      </c>
      <c r="N1162" s="80"/>
      <c r="O1162" s="27" t="s">
        <v>3342</v>
      </c>
      <c r="P1162" s="27" t="s">
        <v>252</v>
      </c>
      <c r="Q1162" s="27" t="s">
        <v>132</v>
      </c>
      <c r="R1162" s="27" t="s">
        <v>3393</v>
      </c>
      <c r="S1162" s="27" t="s">
        <v>390</v>
      </c>
      <c r="T1162" s="27" t="s">
        <v>3458</v>
      </c>
      <c r="U1162" s="80"/>
    </row>
    <row r="1163" spans="1:21" ht="13" hidden="1" thickBot="1">
      <c r="A116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3" s="27" t="str">
        <f>IF(ISNA(VLOOKUP(Table3[[#This Row],[NPC]],#REF!,1,FALSE)),"No","Yes")</f>
        <v>Yes</v>
      </c>
      <c r="C1163" s="27" t="str">
        <f>IF(ISNA(VLOOKUP(Table3[[#This Row],[NPC]],'PROC517 Delist NPCs'!B:B,1,FALSE)),"No","Yes")</f>
        <v>No</v>
      </c>
      <c r="D11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3" s="27"/>
      <c r="F1163" s="77" t="s">
        <v>3341</v>
      </c>
      <c r="G1163" s="78"/>
      <c r="H1163" s="78"/>
      <c r="I1163" s="79"/>
      <c r="J1163" s="77" t="s">
        <v>3342</v>
      </c>
      <c r="K1163" s="79"/>
      <c r="L1163" s="27" t="s">
        <v>3459</v>
      </c>
      <c r="M1163" s="27" t="s">
        <v>3460</v>
      </c>
      <c r="N1163" s="80"/>
      <c r="O1163" s="27" t="s">
        <v>3342</v>
      </c>
      <c r="P1163" s="27" t="s">
        <v>252</v>
      </c>
      <c r="Q1163" s="27" t="s">
        <v>132</v>
      </c>
      <c r="R1163" s="27" t="s">
        <v>3393</v>
      </c>
      <c r="S1163" s="27" t="s">
        <v>390</v>
      </c>
      <c r="T1163" s="27" t="s">
        <v>3461</v>
      </c>
      <c r="U1163" s="80"/>
    </row>
    <row r="1164" spans="1:21" ht="13" hidden="1" thickBot="1">
      <c r="A116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4" s="27" t="str">
        <f>IF(ISNA(VLOOKUP(Table3[[#This Row],[NPC]],#REF!,1,FALSE)),"No","Yes")</f>
        <v>Yes</v>
      </c>
      <c r="C1164" s="27" t="str">
        <f>IF(ISNA(VLOOKUP(Table3[[#This Row],[NPC]],'PROC517 Delist NPCs'!B:B,1,FALSE)),"No","Yes")</f>
        <v>No</v>
      </c>
      <c r="D11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4" s="27"/>
      <c r="F1164" s="77" t="s">
        <v>3341</v>
      </c>
      <c r="G1164" s="78"/>
      <c r="H1164" s="78"/>
      <c r="I1164" s="79"/>
      <c r="J1164" s="77" t="s">
        <v>3342</v>
      </c>
      <c r="K1164" s="79"/>
      <c r="L1164" s="27" t="s">
        <v>3462</v>
      </c>
      <c r="M1164" s="27" t="s">
        <v>3463</v>
      </c>
      <c r="N1164" s="80"/>
      <c r="O1164" s="27" t="s">
        <v>3342</v>
      </c>
      <c r="P1164" s="27" t="s">
        <v>252</v>
      </c>
      <c r="Q1164" s="27" t="s">
        <v>132</v>
      </c>
      <c r="R1164" s="27" t="s">
        <v>3393</v>
      </c>
      <c r="S1164" s="27" t="s">
        <v>390</v>
      </c>
      <c r="T1164" s="27" t="s">
        <v>3464</v>
      </c>
      <c r="U1164" s="80"/>
    </row>
    <row r="1165" spans="1:21" ht="13" hidden="1" thickBot="1">
      <c r="A1165" s="27" t="s">
        <v>68</v>
      </c>
      <c r="B1165" s="27" t="str">
        <f>IF(ISNA(VLOOKUP(Table3[[#This Row],[NPC]],#REF!,1,FALSE)),"No","Yes")</f>
        <v>Yes</v>
      </c>
      <c r="C1165" s="27" t="str">
        <f>IF(ISNA(VLOOKUP(Table3[[#This Row],[NPC]],'PROC517 Delist NPCs'!B:B,1,FALSE)),"No","Yes")</f>
        <v>No</v>
      </c>
      <c r="D11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5" s="27"/>
      <c r="F1165" s="77" t="s">
        <v>3341</v>
      </c>
      <c r="G1165" s="78"/>
      <c r="H1165" s="78"/>
      <c r="I1165" s="79"/>
      <c r="J1165" s="77" t="s">
        <v>3342</v>
      </c>
      <c r="K1165" s="79"/>
      <c r="L1165" s="27" t="s">
        <v>3465</v>
      </c>
      <c r="M1165" s="27" t="s">
        <v>3466</v>
      </c>
      <c r="N1165" s="80"/>
      <c r="O1165" s="27" t="s">
        <v>3342</v>
      </c>
      <c r="P1165" s="27" t="s">
        <v>252</v>
      </c>
      <c r="Q1165" s="27" t="s">
        <v>132</v>
      </c>
      <c r="R1165" s="27" t="s">
        <v>3393</v>
      </c>
      <c r="S1165" s="27" t="s">
        <v>3421</v>
      </c>
      <c r="T1165" s="27" t="s">
        <v>3467</v>
      </c>
      <c r="U1165" s="80"/>
    </row>
    <row r="1166" spans="1:21" ht="13" hidden="1" thickBot="1">
      <c r="A116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6" s="27" t="str">
        <f>IF(ISNA(VLOOKUP(Table3[[#This Row],[NPC]],#REF!,1,FALSE)),"No","Yes")</f>
        <v>Yes</v>
      </c>
      <c r="C1166" s="27" t="str">
        <f>IF(ISNA(VLOOKUP(Table3[[#This Row],[NPC]],'PROC517 Delist NPCs'!B:B,1,FALSE)),"No","Yes")</f>
        <v>No</v>
      </c>
      <c r="D11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6" s="27"/>
      <c r="F1166" s="77" t="s">
        <v>3341</v>
      </c>
      <c r="G1166" s="78"/>
      <c r="H1166" s="78"/>
      <c r="I1166" s="79"/>
      <c r="J1166" s="77" t="s">
        <v>3342</v>
      </c>
      <c r="K1166" s="79"/>
      <c r="L1166" s="27" t="s">
        <v>3468</v>
      </c>
      <c r="M1166" s="27" t="s">
        <v>3469</v>
      </c>
      <c r="N1166" s="80"/>
      <c r="O1166" s="27" t="s">
        <v>3342</v>
      </c>
      <c r="P1166" s="27" t="s">
        <v>252</v>
      </c>
      <c r="Q1166" s="27" t="s">
        <v>132</v>
      </c>
      <c r="R1166" s="27" t="s">
        <v>3393</v>
      </c>
      <c r="S1166" s="27" t="s">
        <v>390</v>
      </c>
      <c r="T1166" s="27" t="s">
        <v>3470</v>
      </c>
      <c r="U1166" s="80"/>
    </row>
    <row r="1167" spans="1:21" ht="13" hidden="1" thickBot="1">
      <c r="A116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7" s="27" t="str">
        <f>IF(ISNA(VLOOKUP(Table3[[#This Row],[NPC]],#REF!,1,FALSE)),"No","Yes")</f>
        <v>Yes</v>
      </c>
      <c r="C1167" s="27" t="str">
        <f>IF(ISNA(VLOOKUP(Table3[[#This Row],[NPC]],'PROC517 Delist NPCs'!B:B,1,FALSE)),"No","Yes")</f>
        <v>No</v>
      </c>
      <c r="D11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7" s="27"/>
      <c r="F1167" s="77" t="s">
        <v>3341</v>
      </c>
      <c r="G1167" s="78"/>
      <c r="H1167" s="78"/>
      <c r="I1167" s="79"/>
      <c r="J1167" s="77" t="s">
        <v>3342</v>
      </c>
      <c r="K1167" s="79"/>
      <c r="L1167" s="27" t="s">
        <v>3471</v>
      </c>
      <c r="M1167" s="27" t="s">
        <v>3472</v>
      </c>
      <c r="N1167" s="80"/>
      <c r="O1167" s="27" t="s">
        <v>3342</v>
      </c>
      <c r="P1167" s="27" t="s">
        <v>252</v>
      </c>
      <c r="Q1167" s="27" t="s">
        <v>132</v>
      </c>
      <c r="R1167" s="27" t="s">
        <v>3393</v>
      </c>
      <c r="S1167" s="27" t="s">
        <v>3421</v>
      </c>
      <c r="T1167" s="27" t="s">
        <v>3473</v>
      </c>
      <c r="U1167" s="80"/>
    </row>
    <row r="1168" spans="1:21" ht="13" hidden="1" thickBot="1">
      <c r="A116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68" s="27" t="str">
        <f>IF(ISNA(VLOOKUP(Table3[[#This Row],[NPC]],#REF!,1,FALSE)),"No","Yes")</f>
        <v>Yes</v>
      </c>
      <c r="C1168" s="27" t="str">
        <f>IF(ISNA(VLOOKUP(Table3[[#This Row],[NPC]],'PROC517 Delist NPCs'!B:B,1,FALSE)),"No","Yes")</f>
        <v>No</v>
      </c>
      <c r="D11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8" s="27"/>
      <c r="F1168" s="77" t="s">
        <v>3341</v>
      </c>
      <c r="G1168" s="78"/>
      <c r="H1168" s="78"/>
      <c r="I1168" s="79"/>
      <c r="J1168" s="77" t="s">
        <v>3342</v>
      </c>
      <c r="K1168" s="79"/>
      <c r="L1168" s="27" t="s">
        <v>3474</v>
      </c>
      <c r="M1168" s="27" t="s">
        <v>3475</v>
      </c>
      <c r="N1168" s="80"/>
      <c r="O1168" s="27" t="s">
        <v>3342</v>
      </c>
      <c r="P1168" s="27" t="s">
        <v>252</v>
      </c>
      <c r="Q1168" s="27" t="s">
        <v>132</v>
      </c>
      <c r="R1168" s="27" t="s">
        <v>3393</v>
      </c>
      <c r="S1168" s="27" t="s">
        <v>3421</v>
      </c>
      <c r="T1168" s="27" t="s">
        <v>3476</v>
      </c>
      <c r="U1168" s="80"/>
    </row>
    <row r="1169" spans="1:21" ht="13" hidden="1" thickBot="1">
      <c r="A1169" s="27" t="s">
        <v>68</v>
      </c>
      <c r="B1169" s="27" t="str">
        <f>IF(ISNA(VLOOKUP(Table3[[#This Row],[NPC]],#REF!,1,FALSE)),"No","Yes")</f>
        <v>Yes</v>
      </c>
      <c r="C1169" s="27" t="str">
        <f>IF(ISNA(VLOOKUP(Table3[[#This Row],[NPC]],'PROC517 Delist NPCs'!B:B,1,FALSE)),"No","Yes")</f>
        <v>No</v>
      </c>
      <c r="D11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69" s="27"/>
      <c r="F1169" s="77" t="s">
        <v>3341</v>
      </c>
      <c r="G1169" s="78"/>
      <c r="H1169" s="78"/>
      <c r="I1169" s="79"/>
      <c r="J1169" s="77" t="s">
        <v>3342</v>
      </c>
      <c r="K1169" s="79"/>
      <c r="L1169" s="27" t="s">
        <v>3477</v>
      </c>
      <c r="M1169" s="27" t="s">
        <v>3478</v>
      </c>
      <c r="N1169" s="80"/>
      <c r="O1169" s="27" t="s">
        <v>3342</v>
      </c>
      <c r="P1169" s="27" t="s">
        <v>252</v>
      </c>
      <c r="Q1169" s="27" t="s">
        <v>132</v>
      </c>
      <c r="R1169" s="27" t="s">
        <v>3393</v>
      </c>
      <c r="S1169" s="27" t="s">
        <v>154</v>
      </c>
      <c r="T1169" s="27" t="s">
        <v>3479</v>
      </c>
      <c r="U1169" s="80"/>
    </row>
    <row r="1170" spans="1:21" ht="13" hidden="1" thickBot="1">
      <c r="A117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0" s="27" t="str">
        <f>IF(ISNA(VLOOKUP(Table3[[#This Row],[NPC]],#REF!,1,FALSE)),"No","Yes")</f>
        <v>Yes</v>
      </c>
      <c r="C1170" s="27" t="str">
        <f>IF(ISNA(VLOOKUP(Table3[[#This Row],[NPC]],'PROC517 Delist NPCs'!B:B,1,FALSE)),"No","Yes")</f>
        <v>No</v>
      </c>
      <c r="D11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0" s="27"/>
      <c r="F1170" s="77" t="s">
        <v>3341</v>
      </c>
      <c r="G1170" s="78"/>
      <c r="H1170" s="78"/>
      <c r="I1170" s="79"/>
      <c r="J1170" s="77" t="s">
        <v>3342</v>
      </c>
      <c r="K1170" s="79"/>
      <c r="L1170" s="27" t="s">
        <v>3480</v>
      </c>
      <c r="M1170" s="27" t="s">
        <v>3481</v>
      </c>
      <c r="N1170" s="80"/>
      <c r="O1170" s="27" t="s">
        <v>3342</v>
      </c>
      <c r="P1170" s="27" t="s">
        <v>252</v>
      </c>
      <c r="Q1170" s="27" t="s">
        <v>132</v>
      </c>
      <c r="R1170" s="27" t="s">
        <v>3393</v>
      </c>
      <c r="S1170" s="27" t="s">
        <v>390</v>
      </c>
      <c r="T1170" s="27" t="s">
        <v>3482</v>
      </c>
      <c r="U1170" s="80"/>
    </row>
    <row r="1171" spans="1:21" ht="13" hidden="1" thickBot="1">
      <c r="A117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1" s="27" t="str">
        <f>IF(ISNA(VLOOKUP(Table3[[#This Row],[NPC]],#REF!,1,FALSE)),"No","Yes")</f>
        <v>Yes</v>
      </c>
      <c r="C1171" s="27" t="str">
        <f>IF(ISNA(VLOOKUP(Table3[[#This Row],[NPC]],'PROC517 Delist NPCs'!B:B,1,FALSE)),"No","Yes")</f>
        <v>No</v>
      </c>
      <c r="D11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1" s="27"/>
      <c r="F1171" s="77" t="s">
        <v>3341</v>
      </c>
      <c r="G1171" s="78"/>
      <c r="H1171" s="78"/>
      <c r="I1171" s="79"/>
      <c r="J1171" s="77" t="s">
        <v>3342</v>
      </c>
      <c r="K1171" s="79"/>
      <c r="L1171" s="27" t="s">
        <v>3483</v>
      </c>
      <c r="M1171" s="27" t="s">
        <v>3484</v>
      </c>
      <c r="N1171" s="80"/>
      <c r="O1171" s="27" t="s">
        <v>3342</v>
      </c>
      <c r="P1171" s="27" t="s">
        <v>252</v>
      </c>
      <c r="Q1171" s="27" t="s">
        <v>132</v>
      </c>
      <c r="R1171" s="27" t="s">
        <v>3393</v>
      </c>
      <c r="S1171" s="27" t="s">
        <v>3421</v>
      </c>
      <c r="T1171" s="27" t="s">
        <v>3485</v>
      </c>
      <c r="U1171" s="80"/>
    </row>
    <row r="1172" spans="1:21" ht="13" hidden="1" thickBot="1">
      <c r="A117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2" s="27" t="str">
        <f>IF(ISNA(VLOOKUP(Table3[[#This Row],[NPC]],#REF!,1,FALSE)),"No","Yes")</f>
        <v>Yes</v>
      </c>
      <c r="C1172" s="27" t="str">
        <f>IF(ISNA(VLOOKUP(Table3[[#This Row],[NPC]],'PROC517 Delist NPCs'!B:B,1,FALSE)),"No","Yes")</f>
        <v>No</v>
      </c>
      <c r="D11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2" s="27"/>
      <c r="F1172" s="77" t="s">
        <v>3341</v>
      </c>
      <c r="G1172" s="78"/>
      <c r="H1172" s="78"/>
      <c r="I1172" s="79"/>
      <c r="J1172" s="77" t="s">
        <v>3342</v>
      </c>
      <c r="K1172" s="79"/>
      <c r="L1172" s="27" t="s">
        <v>3486</v>
      </c>
      <c r="M1172" s="27" t="s">
        <v>3487</v>
      </c>
      <c r="N1172" s="80"/>
      <c r="O1172" s="27" t="s">
        <v>3342</v>
      </c>
      <c r="P1172" s="27" t="s">
        <v>252</v>
      </c>
      <c r="Q1172" s="27" t="s">
        <v>132</v>
      </c>
      <c r="R1172" s="27" t="s">
        <v>3393</v>
      </c>
      <c r="S1172" s="27" t="s">
        <v>3421</v>
      </c>
      <c r="T1172" s="27" t="s">
        <v>3488</v>
      </c>
      <c r="U1172" s="80"/>
    </row>
    <row r="1173" spans="1:21" ht="13" hidden="1" thickBot="1">
      <c r="A117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3" s="27" t="str">
        <f>IF(ISNA(VLOOKUP(Table3[[#This Row],[NPC]],#REF!,1,FALSE)),"No","Yes")</f>
        <v>Yes</v>
      </c>
      <c r="C1173" s="27" t="str">
        <f>IF(ISNA(VLOOKUP(Table3[[#This Row],[NPC]],'PROC517 Delist NPCs'!B:B,1,FALSE)),"No","Yes")</f>
        <v>No</v>
      </c>
      <c r="D11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3" s="27"/>
      <c r="F1173" s="77" t="s">
        <v>3341</v>
      </c>
      <c r="G1173" s="78"/>
      <c r="H1173" s="78"/>
      <c r="I1173" s="79"/>
      <c r="J1173" s="77" t="s">
        <v>3342</v>
      </c>
      <c r="K1173" s="79"/>
      <c r="L1173" s="27" t="s">
        <v>3489</v>
      </c>
      <c r="M1173" s="27" t="s">
        <v>3490</v>
      </c>
      <c r="N1173" s="80"/>
      <c r="O1173" s="27" t="s">
        <v>3342</v>
      </c>
      <c r="P1173" s="27" t="s">
        <v>252</v>
      </c>
      <c r="Q1173" s="27" t="s">
        <v>132</v>
      </c>
      <c r="R1173" s="27" t="s">
        <v>3393</v>
      </c>
      <c r="S1173" s="27" t="s">
        <v>245</v>
      </c>
      <c r="T1173" s="27" t="s">
        <v>3491</v>
      </c>
      <c r="U1173" s="80"/>
    </row>
    <row r="1174" spans="1:21" ht="13" hidden="1" thickBot="1">
      <c r="A117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4" s="27" t="str">
        <f>IF(ISNA(VLOOKUP(Table3[[#This Row],[NPC]],#REF!,1,FALSE)),"No","Yes")</f>
        <v>Yes</v>
      </c>
      <c r="C1174" s="27" t="str">
        <f>IF(ISNA(VLOOKUP(Table3[[#This Row],[NPC]],'PROC517 Delist NPCs'!B:B,1,FALSE)),"No","Yes")</f>
        <v>No</v>
      </c>
      <c r="D11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4" s="27"/>
      <c r="F1174" s="77" t="s">
        <v>3341</v>
      </c>
      <c r="G1174" s="78"/>
      <c r="H1174" s="78"/>
      <c r="I1174" s="79"/>
      <c r="J1174" s="77" t="s">
        <v>3342</v>
      </c>
      <c r="K1174" s="79"/>
      <c r="L1174" s="27" t="s">
        <v>3492</v>
      </c>
      <c r="M1174" s="27" t="s">
        <v>3493</v>
      </c>
      <c r="N1174" s="80"/>
      <c r="O1174" s="27" t="s">
        <v>3342</v>
      </c>
      <c r="P1174" s="27" t="s">
        <v>3388</v>
      </c>
      <c r="Q1174" s="27" t="s">
        <v>108</v>
      </c>
      <c r="R1174" s="27" t="s">
        <v>3389</v>
      </c>
      <c r="S1174" s="27" t="s">
        <v>149</v>
      </c>
      <c r="T1174" s="27" t="s">
        <v>3494</v>
      </c>
      <c r="U1174" s="80"/>
    </row>
    <row r="1175" spans="1:21" ht="13" hidden="1" thickBot="1">
      <c r="A117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5" s="27" t="str">
        <f>IF(ISNA(VLOOKUP(Table3[[#This Row],[NPC]],#REF!,1,FALSE)),"No","Yes")</f>
        <v>Yes</v>
      </c>
      <c r="C1175" s="27" t="str">
        <f>IF(ISNA(VLOOKUP(Table3[[#This Row],[NPC]],'PROC517 Delist NPCs'!B:B,1,FALSE)),"No","Yes")</f>
        <v>No</v>
      </c>
      <c r="D11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5" s="27"/>
      <c r="F1175" s="77" t="s">
        <v>3341</v>
      </c>
      <c r="G1175" s="78"/>
      <c r="H1175" s="78"/>
      <c r="I1175" s="79"/>
      <c r="J1175" s="77" t="s">
        <v>3342</v>
      </c>
      <c r="K1175" s="79"/>
      <c r="L1175" s="27" t="s">
        <v>3495</v>
      </c>
      <c r="M1175" s="27" t="s">
        <v>3496</v>
      </c>
      <c r="N1175" s="80"/>
      <c r="O1175" s="27" t="s">
        <v>3342</v>
      </c>
      <c r="P1175" s="27" t="s">
        <v>3388</v>
      </c>
      <c r="Q1175" s="27" t="s">
        <v>108</v>
      </c>
      <c r="R1175" s="27" t="s">
        <v>3389</v>
      </c>
      <c r="S1175" s="27" t="s">
        <v>149</v>
      </c>
      <c r="T1175" s="27" t="s">
        <v>3497</v>
      </c>
      <c r="U1175" s="80"/>
    </row>
    <row r="1176" spans="1:21" ht="13" hidden="1" thickBot="1">
      <c r="A117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6" s="27" t="str">
        <f>IF(ISNA(VLOOKUP(Table3[[#This Row],[NPC]],#REF!,1,FALSE)),"No","Yes")</f>
        <v>Yes</v>
      </c>
      <c r="C1176" s="27" t="str">
        <f>IF(ISNA(VLOOKUP(Table3[[#This Row],[NPC]],'PROC517 Delist NPCs'!B:B,1,FALSE)),"No","Yes")</f>
        <v>No</v>
      </c>
      <c r="D11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6" s="27"/>
      <c r="F1176" s="77" t="s">
        <v>3341</v>
      </c>
      <c r="G1176" s="78"/>
      <c r="H1176" s="78"/>
      <c r="I1176" s="79"/>
      <c r="J1176" s="77" t="s">
        <v>3342</v>
      </c>
      <c r="K1176" s="79"/>
      <c r="L1176" s="27" t="s">
        <v>3498</v>
      </c>
      <c r="M1176" s="27" t="s">
        <v>3499</v>
      </c>
      <c r="N1176" s="80"/>
      <c r="O1176" s="27" t="s">
        <v>3342</v>
      </c>
      <c r="P1176" s="27" t="s">
        <v>3388</v>
      </c>
      <c r="Q1176" s="27" t="s">
        <v>108</v>
      </c>
      <c r="R1176" s="27" t="s">
        <v>3389</v>
      </c>
      <c r="S1176" s="27" t="s">
        <v>134</v>
      </c>
      <c r="T1176" s="27" t="s">
        <v>3500</v>
      </c>
      <c r="U1176" s="80"/>
    </row>
    <row r="1177" spans="1:21" ht="13" hidden="1" thickBot="1">
      <c r="A117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7" s="27" t="str">
        <f>IF(ISNA(VLOOKUP(Table3[[#This Row],[NPC]],#REF!,1,FALSE)),"No","Yes")</f>
        <v>Yes</v>
      </c>
      <c r="C1177" s="27" t="str">
        <f>IF(ISNA(VLOOKUP(Table3[[#This Row],[NPC]],'PROC517 Delist NPCs'!B:B,1,FALSE)),"No","Yes")</f>
        <v>No</v>
      </c>
      <c r="D11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7" s="27"/>
      <c r="F1177" s="77" t="s">
        <v>3341</v>
      </c>
      <c r="G1177" s="78"/>
      <c r="H1177" s="78"/>
      <c r="I1177" s="79"/>
      <c r="J1177" s="77" t="s">
        <v>3342</v>
      </c>
      <c r="K1177" s="79"/>
      <c r="L1177" s="27" t="s">
        <v>3501</v>
      </c>
      <c r="M1177" s="27" t="s">
        <v>3502</v>
      </c>
      <c r="N1177" s="80"/>
      <c r="O1177" s="27" t="s">
        <v>3342</v>
      </c>
      <c r="P1177" s="27" t="s">
        <v>3388</v>
      </c>
      <c r="Q1177" s="27" t="s">
        <v>108</v>
      </c>
      <c r="R1177" s="27" t="s">
        <v>3389</v>
      </c>
      <c r="S1177" s="27" t="s">
        <v>134</v>
      </c>
      <c r="T1177" s="27" t="s">
        <v>3503</v>
      </c>
      <c r="U1177" s="80"/>
    </row>
    <row r="1178" spans="1:21" ht="13" hidden="1" thickBot="1">
      <c r="A117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8" s="27" t="str">
        <f>IF(ISNA(VLOOKUP(Table3[[#This Row],[NPC]],#REF!,1,FALSE)),"No","Yes")</f>
        <v>Yes</v>
      </c>
      <c r="C1178" s="27" t="str">
        <f>IF(ISNA(VLOOKUP(Table3[[#This Row],[NPC]],'PROC517 Delist NPCs'!B:B,1,FALSE)),"No","Yes")</f>
        <v>No</v>
      </c>
      <c r="D11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8" s="27"/>
      <c r="F1178" s="77" t="s">
        <v>3341</v>
      </c>
      <c r="G1178" s="78"/>
      <c r="H1178" s="78"/>
      <c r="I1178" s="79"/>
      <c r="J1178" s="77" t="s">
        <v>3342</v>
      </c>
      <c r="K1178" s="79"/>
      <c r="L1178" s="27" t="s">
        <v>3504</v>
      </c>
      <c r="M1178" s="27" t="s">
        <v>3505</v>
      </c>
      <c r="N1178" s="80"/>
      <c r="O1178" s="27" t="s">
        <v>3342</v>
      </c>
      <c r="P1178" s="27" t="s">
        <v>3388</v>
      </c>
      <c r="Q1178" s="27" t="s">
        <v>108</v>
      </c>
      <c r="R1178" s="27" t="s">
        <v>3389</v>
      </c>
      <c r="S1178" s="27" t="s">
        <v>134</v>
      </c>
      <c r="T1178" s="27" t="s">
        <v>3506</v>
      </c>
      <c r="U1178" s="80"/>
    </row>
    <row r="1179" spans="1:21" ht="13" hidden="1" thickBot="1">
      <c r="A117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79" s="27" t="str">
        <f>IF(ISNA(VLOOKUP(Table3[[#This Row],[NPC]],#REF!,1,FALSE)),"No","Yes")</f>
        <v>Yes</v>
      </c>
      <c r="C1179" s="27" t="str">
        <f>IF(ISNA(VLOOKUP(Table3[[#This Row],[NPC]],'PROC517 Delist NPCs'!B:B,1,FALSE)),"No","Yes")</f>
        <v>No</v>
      </c>
      <c r="D11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79" s="27"/>
      <c r="F1179" s="77" t="s">
        <v>3341</v>
      </c>
      <c r="G1179" s="78"/>
      <c r="H1179" s="78"/>
      <c r="I1179" s="79"/>
      <c r="J1179" s="77" t="s">
        <v>3342</v>
      </c>
      <c r="K1179" s="79"/>
      <c r="L1179" s="27" t="s">
        <v>3507</v>
      </c>
      <c r="M1179" s="27" t="s">
        <v>3508</v>
      </c>
      <c r="N1179" s="80"/>
      <c r="O1179" s="27" t="s">
        <v>3342</v>
      </c>
      <c r="P1179" s="27" t="s">
        <v>3388</v>
      </c>
      <c r="Q1179" s="27" t="s">
        <v>108</v>
      </c>
      <c r="R1179" s="27" t="s">
        <v>3389</v>
      </c>
      <c r="S1179" s="27" t="s">
        <v>134</v>
      </c>
      <c r="T1179" s="27" t="s">
        <v>3509</v>
      </c>
      <c r="U1179" s="80"/>
    </row>
    <row r="1180" spans="1:21" ht="13" hidden="1" thickBot="1">
      <c r="A118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0" s="27" t="str">
        <f>IF(ISNA(VLOOKUP(Table3[[#This Row],[NPC]],#REF!,1,FALSE)),"No","Yes")</f>
        <v>Yes</v>
      </c>
      <c r="C1180" s="27" t="str">
        <f>IF(ISNA(VLOOKUP(Table3[[#This Row],[NPC]],'PROC517 Delist NPCs'!B:B,1,FALSE)),"No","Yes")</f>
        <v>No</v>
      </c>
      <c r="D11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0" s="27"/>
      <c r="F1180" s="77" t="s">
        <v>3341</v>
      </c>
      <c r="G1180" s="78"/>
      <c r="H1180" s="78"/>
      <c r="I1180" s="79"/>
      <c r="J1180" s="77" t="s">
        <v>3342</v>
      </c>
      <c r="K1180" s="79"/>
      <c r="L1180" s="27" t="s">
        <v>3510</v>
      </c>
      <c r="M1180" s="27" t="s">
        <v>3511</v>
      </c>
      <c r="N1180" s="80"/>
      <c r="O1180" s="27" t="s">
        <v>3342</v>
      </c>
      <c r="P1180" s="27" t="s">
        <v>113</v>
      </c>
      <c r="Q1180" s="27" t="s">
        <v>132</v>
      </c>
      <c r="R1180" s="27" t="s">
        <v>3512</v>
      </c>
      <c r="S1180" s="27" t="s">
        <v>3513</v>
      </c>
      <c r="T1180" s="27" t="s">
        <v>3514</v>
      </c>
      <c r="U1180" s="80"/>
    </row>
    <row r="1181" spans="1:21" ht="13" hidden="1" thickBot="1">
      <c r="A118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1" s="27" t="str">
        <f>IF(ISNA(VLOOKUP(Table3[[#This Row],[NPC]],#REF!,1,FALSE)),"No","Yes")</f>
        <v>Yes</v>
      </c>
      <c r="C1181" s="27" t="str">
        <f>IF(ISNA(VLOOKUP(Table3[[#This Row],[NPC]],'PROC517 Delist NPCs'!B:B,1,FALSE)),"No","Yes")</f>
        <v>No</v>
      </c>
      <c r="D11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1" s="27"/>
      <c r="F1181" s="77" t="s">
        <v>3341</v>
      </c>
      <c r="G1181" s="78"/>
      <c r="H1181" s="78"/>
      <c r="I1181" s="79"/>
      <c r="J1181" s="77" t="s">
        <v>3342</v>
      </c>
      <c r="K1181" s="79"/>
      <c r="L1181" s="27" t="s">
        <v>3515</v>
      </c>
      <c r="M1181" s="27" t="s">
        <v>3516</v>
      </c>
      <c r="N1181" s="80"/>
      <c r="O1181" s="27" t="s">
        <v>3342</v>
      </c>
      <c r="P1181" s="27" t="s">
        <v>113</v>
      </c>
      <c r="Q1181" s="27" t="s">
        <v>132</v>
      </c>
      <c r="R1181" s="27" t="s">
        <v>3512</v>
      </c>
      <c r="S1181" s="27" t="s">
        <v>245</v>
      </c>
      <c r="T1181" s="27" t="s">
        <v>3517</v>
      </c>
      <c r="U1181" s="80"/>
    </row>
    <row r="1182" spans="1:21" ht="13" hidden="1" thickBot="1">
      <c r="A118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2" s="27" t="str">
        <f>IF(ISNA(VLOOKUP(Table3[[#This Row],[NPC]],#REF!,1,FALSE)),"No","Yes")</f>
        <v>Yes</v>
      </c>
      <c r="C1182" s="27" t="str">
        <f>IF(ISNA(VLOOKUP(Table3[[#This Row],[NPC]],'PROC517 Delist NPCs'!B:B,1,FALSE)),"No","Yes")</f>
        <v>No</v>
      </c>
      <c r="D11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2" s="27"/>
      <c r="F1182" s="77" t="s">
        <v>3341</v>
      </c>
      <c r="G1182" s="78"/>
      <c r="H1182" s="78"/>
      <c r="I1182" s="79"/>
      <c r="J1182" s="77" t="s">
        <v>3342</v>
      </c>
      <c r="K1182" s="79"/>
      <c r="L1182" s="27" t="s">
        <v>3518</v>
      </c>
      <c r="M1182" s="27" t="s">
        <v>3519</v>
      </c>
      <c r="N1182" s="80"/>
      <c r="O1182" s="27" t="s">
        <v>3342</v>
      </c>
      <c r="P1182" s="27" t="s">
        <v>113</v>
      </c>
      <c r="Q1182" s="27" t="s">
        <v>132</v>
      </c>
      <c r="R1182" s="27" t="s">
        <v>3512</v>
      </c>
      <c r="S1182" s="27" t="s">
        <v>3513</v>
      </c>
      <c r="T1182" s="27" t="s">
        <v>3520</v>
      </c>
      <c r="U1182" s="80"/>
    </row>
    <row r="1183" spans="1:21" ht="13" hidden="1" thickBot="1">
      <c r="A118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3" s="27" t="str">
        <f>IF(ISNA(VLOOKUP(Table3[[#This Row],[NPC]],#REF!,1,FALSE)),"No","Yes")</f>
        <v>Yes</v>
      </c>
      <c r="C1183" s="27" t="str">
        <f>IF(ISNA(VLOOKUP(Table3[[#This Row],[NPC]],'PROC517 Delist NPCs'!B:B,1,FALSE)),"No","Yes")</f>
        <v>No</v>
      </c>
      <c r="D11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3" s="27"/>
      <c r="F1183" s="77" t="s">
        <v>3341</v>
      </c>
      <c r="G1183" s="78"/>
      <c r="H1183" s="78"/>
      <c r="I1183" s="79"/>
      <c r="J1183" s="77" t="s">
        <v>3342</v>
      </c>
      <c r="K1183" s="79"/>
      <c r="L1183" s="27" t="s">
        <v>3521</v>
      </c>
      <c r="M1183" s="27" t="s">
        <v>3522</v>
      </c>
      <c r="N1183" s="80"/>
      <c r="O1183" s="27" t="s">
        <v>3342</v>
      </c>
      <c r="P1183" s="27" t="s">
        <v>113</v>
      </c>
      <c r="Q1183" s="27" t="s">
        <v>132</v>
      </c>
      <c r="R1183" s="27" t="s">
        <v>3512</v>
      </c>
      <c r="S1183" s="27" t="s">
        <v>245</v>
      </c>
      <c r="T1183" s="27" t="s">
        <v>3523</v>
      </c>
      <c r="U1183" s="80"/>
    </row>
    <row r="1184" spans="1:21" ht="13" hidden="1" thickBot="1">
      <c r="A118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4" s="27" t="str">
        <f>IF(ISNA(VLOOKUP(Table3[[#This Row],[NPC]],#REF!,1,FALSE)),"No","Yes")</f>
        <v>Yes</v>
      </c>
      <c r="C1184" s="27" t="str">
        <f>IF(ISNA(VLOOKUP(Table3[[#This Row],[NPC]],'PROC517 Delist NPCs'!B:B,1,FALSE)),"No","Yes")</f>
        <v>No</v>
      </c>
      <c r="D11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4" s="27"/>
      <c r="F1184" s="77" t="s">
        <v>3341</v>
      </c>
      <c r="G1184" s="78"/>
      <c r="H1184" s="78"/>
      <c r="I1184" s="79"/>
      <c r="J1184" s="77" t="s">
        <v>3342</v>
      </c>
      <c r="K1184" s="79"/>
      <c r="L1184" s="27" t="s">
        <v>3524</v>
      </c>
      <c r="M1184" s="27" t="s">
        <v>3525</v>
      </c>
      <c r="N1184" s="80"/>
      <c r="O1184" s="27" t="s">
        <v>3342</v>
      </c>
      <c r="P1184" s="27" t="s">
        <v>113</v>
      </c>
      <c r="Q1184" s="27" t="s">
        <v>132</v>
      </c>
      <c r="R1184" s="27" t="s">
        <v>3512</v>
      </c>
      <c r="S1184" s="27" t="s">
        <v>154</v>
      </c>
      <c r="T1184" s="27" t="s">
        <v>3526</v>
      </c>
      <c r="U1184" s="80"/>
    </row>
    <row r="1185" spans="1:21" ht="13" hidden="1" thickBot="1">
      <c r="A118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5" s="27" t="str">
        <f>IF(ISNA(VLOOKUP(Table3[[#This Row],[NPC]],#REF!,1,FALSE)),"No","Yes")</f>
        <v>Yes</v>
      </c>
      <c r="C1185" s="27" t="str">
        <f>IF(ISNA(VLOOKUP(Table3[[#This Row],[NPC]],'PROC517 Delist NPCs'!B:B,1,FALSE)),"No","Yes")</f>
        <v>No</v>
      </c>
      <c r="D11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5" s="27"/>
      <c r="F1185" s="77" t="s">
        <v>3341</v>
      </c>
      <c r="G1185" s="78"/>
      <c r="H1185" s="78"/>
      <c r="I1185" s="79"/>
      <c r="J1185" s="77" t="s">
        <v>3342</v>
      </c>
      <c r="K1185" s="79"/>
      <c r="L1185" s="27" t="s">
        <v>3527</v>
      </c>
      <c r="M1185" s="27" t="s">
        <v>3528</v>
      </c>
      <c r="N1185" s="80"/>
      <c r="O1185" s="27" t="s">
        <v>3342</v>
      </c>
      <c r="P1185" s="27" t="s">
        <v>113</v>
      </c>
      <c r="Q1185" s="27" t="s">
        <v>132</v>
      </c>
      <c r="R1185" s="27" t="s">
        <v>3512</v>
      </c>
      <c r="S1185" s="27" t="s">
        <v>154</v>
      </c>
      <c r="T1185" s="27" t="s">
        <v>3529</v>
      </c>
      <c r="U1185" s="80"/>
    </row>
    <row r="1186" spans="1:21" ht="13" hidden="1" thickBot="1">
      <c r="A118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6" s="27" t="str">
        <f>IF(ISNA(VLOOKUP(Table3[[#This Row],[NPC]],#REF!,1,FALSE)),"No","Yes")</f>
        <v>Yes</v>
      </c>
      <c r="C1186" s="27" t="str">
        <f>IF(ISNA(VLOOKUP(Table3[[#This Row],[NPC]],'PROC517 Delist NPCs'!B:B,1,FALSE)),"No","Yes")</f>
        <v>No</v>
      </c>
      <c r="D11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6" s="27"/>
      <c r="F1186" s="77" t="s">
        <v>3341</v>
      </c>
      <c r="G1186" s="78"/>
      <c r="H1186" s="78"/>
      <c r="I1186" s="79"/>
      <c r="J1186" s="77" t="s">
        <v>3342</v>
      </c>
      <c r="K1186" s="79"/>
      <c r="L1186" s="27" t="s">
        <v>3530</v>
      </c>
      <c r="M1186" s="27" t="s">
        <v>3531</v>
      </c>
      <c r="N1186" s="80"/>
      <c r="O1186" s="27" t="s">
        <v>3342</v>
      </c>
      <c r="P1186" s="27" t="s">
        <v>113</v>
      </c>
      <c r="Q1186" s="27" t="s">
        <v>132</v>
      </c>
      <c r="R1186" s="27" t="s">
        <v>3512</v>
      </c>
      <c r="S1186" s="27" t="s">
        <v>574</v>
      </c>
      <c r="T1186" s="27" t="s">
        <v>3532</v>
      </c>
      <c r="U1186" s="80"/>
    </row>
    <row r="1187" spans="1:21" ht="13" hidden="1" thickBot="1">
      <c r="A118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7" s="27" t="str">
        <f>IF(ISNA(VLOOKUP(Table3[[#This Row],[NPC]],#REF!,1,FALSE)),"No","Yes")</f>
        <v>Yes</v>
      </c>
      <c r="C1187" s="27" t="str">
        <f>IF(ISNA(VLOOKUP(Table3[[#This Row],[NPC]],'PROC517 Delist NPCs'!B:B,1,FALSE)),"No","Yes")</f>
        <v>No</v>
      </c>
      <c r="D11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7" s="27"/>
      <c r="F1187" s="77" t="s">
        <v>3341</v>
      </c>
      <c r="G1187" s="78"/>
      <c r="H1187" s="78"/>
      <c r="I1187" s="79"/>
      <c r="J1187" s="77" t="s">
        <v>3342</v>
      </c>
      <c r="K1187" s="79"/>
      <c r="L1187" s="27" t="s">
        <v>3533</v>
      </c>
      <c r="M1187" s="27" t="s">
        <v>3534</v>
      </c>
      <c r="N1187" s="80"/>
      <c r="O1187" s="27" t="s">
        <v>3342</v>
      </c>
      <c r="P1187" s="27" t="s">
        <v>113</v>
      </c>
      <c r="Q1187" s="27" t="s">
        <v>132</v>
      </c>
      <c r="R1187" s="27" t="s">
        <v>3512</v>
      </c>
      <c r="S1187" s="27" t="s">
        <v>245</v>
      </c>
      <c r="T1187" s="27" t="s">
        <v>3535</v>
      </c>
      <c r="U1187" s="80"/>
    </row>
    <row r="1188" spans="1:21" ht="13" hidden="1" thickBot="1">
      <c r="A118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8" s="27" t="str">
        <f>IF(ISNA(VLOOKUP(Table3[[#This Row],[NPC]],#REF!,1,FALSE)),"No","Yes")</f>
        <v>Yes</v>
      </c>
      <c r="C1188" s="27" t="str">
        <f>IF(ISNA(VLOOKUP(Table3[[#This Row],[NPC]],'PROC517 Delist NPCs'!B:B,1,FALSE)),"No","Yes")</f>
        <v>No</v>
      </c>
      <c r="D11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8" s="27"/>
      <c r="F1188" s="77" t="s">
        <v>3341</v>
      </c>
      <c r="G1188" s="78"/>
      <c r="H1188" s="78"/>
      <c r="I1188" s="79"/>
      <c r="J1188" s="77" t="s">
        <v>3342</v>
      </c>
      <c r="K1188" s="79"/>
      <c r="L1188" s="27" t="s">
        <v>3536</v>
      </c>
      <c r="M1188" s="27" t="s">
        <v>3537</v>
      </c>
      <c r="N1188" s="80"/>
      <c r="O1188" s="27" t="s">
        <v>3342</v>
      </c>
      <c r="P1188" s="27" t="s">
        <v>113</v>
      </c>
      <c r="Q1188" s="27" t="s">
        <v>132</v>
      </c>
      <c r="R1188" s="27" t="s">
        <v>3512</v>
      </c>
      <c r="S1188" s="27" t="s">
        <v>245</v>
      </c>
      <c r="T1188" s="27" t="s">
        <v>3538</v>
      </c>
      <c r="U1188" s="80"/>
    </row>
    <row r="1189" spans="1:21" ht="13" hidden="1" thickBot="1">
      <c r="A118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89" s="27" t="str">
        <f>IF(ISNA(VLOOKUP(Table3[[#This Row],[NPC]],#REF!,1,FALSE)),"No","Yes")</f>
        <v>Yes</v>
      </c>
      <c r="C1189" s="27" t="str">
        <f>IF(ISNA(VLOOKUP(Table3[[#This Row],[NPC]],'PROC517 Delist NPCs'!B:B,1,FALSE)),"No","Yes")</f>
        <v>No</v>
      </c>
      <c r="D11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89" s="27"/>
      <c r="F1189" s="77" t="s">
        <v>3341</v>
      </c>
      <c r="G1189" s="78"/>
      <c r="H1189" s="78"/>
      <c r="I1189" s="79"/>
      <c r="J1189" s="77" t="s">
        <v>3342</v>
      </c>
      <c r="K1189" s="79"/>
      <c r="L1189" s="27" t="s">
        <v>3539</v>
      </c>
      <c r="M1189" s="27" t="s">
        <v>3540</v>
      </c>
      <c r="N1189" s="80"/>
      <c r="O1189" s="27" t="s">
        <v>3342</v>
      </c>
      <c r="P1189" s="27" t="s">
        <v>113</v>
      </c>
      <c r="Q1189" s="27" t="s">
        <v>132</v>
      </c>
      <c r="R1189" s="27" t="s">
        <v>3512</v>
      </c>
      <c r="S1189" s="27" t="s">
        <v>245</v>
      </c>
      <c r="T1189" s="27" t="s">
        <v>3541</v>
      </c>
      <c r="U1189" s="80"/>
    </row>
    <row r="1190" spans="1:21" ht="13" hidden="1" thickBot="1">
      <c r="A119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0" s="27" t="str">
        <f>IF(ISNA(VLOOKUP(Table3[[#This Row],[NPC]],#REF!,1,FALSE)),"No","Yes")</f>
        <v>Yes</v>
      </c>
      <c r="C1190" s="27" t="str">
        <f>IF(ISNA(VLOOKUP(Table3[[#This Row],[NPC]],'PROC517 Delist NPCs'!B:B,1,FALSE)),"No","Yes")</f>
        <v>No</v>
      </c>
      <c r="D11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0" s="27"/>
      <c r="F1190" s="77" t="s">
        <v>3341</v>
      </c>
      <c r="G1190" s="78"/>
      <c r="H1190" s="78"/>
      <c r="I1190" s="79"/>
      <c r="J1190" s="77" t="s">
        <v>3342</v>
      </c>
      <c r="K1190" s="79"/>
      <c r="L1190" s="27" t="s">
        <v>3542</v>
      </c>
      <c r="M1190" s="27" t="s">
        <v>3543</v>
      </c>
      <c r="N1190" s="80"/>
      <c r="O1190" s="27" t="s">
        <v>3342</v>
      </c>
      <c r="P1190" s="27" t="s">
        <v>113</v>
      </c>
      <c r="Q1190" s="27" t="s">
        <v>132</v>
      </c>
      <c r="R1190" s="27" t="s">
        <v>3512</v>
      </c>
      <c r="S1190" s="27" t="s">
        <v>574</v>
      </c>
      <c r="T1190" s="27" t="s">
        <v>3544</v>
      </c>
      <c r="U1190" s="80"/>
    </row>
    <row r="1191" spans="1:21" ht="13" hidden="1" thickBot="1">
      <c r="A119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1" s="27" t="str">
        <f>IF(ISNA(VLOOKUP(Table3[[#This Row],[NPC]],#REF!,1,FALSE)),"No","Yes")</f>
        <v>Yes</v>
      </c>
      <c r="C1191" s="27" t="str">
        <f>IF(ISNA(VLOOKUP(Table3[[#This Row],[NPC]],'PROC517 Delist NPCs'!B:B,1,FALSE)),"No","Yes")</f>
        <v>No</v>
      </c>
      <c r="D11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1" s="27"/>
      <c r="F1191" s="77" t="s">
        <v>3341</v>
      </c>
      <c r="G1191" s="78"/>
      <c r="H1191" s="78"/>
      <c r="I1191" s="79"/>
      <c r="J1191" s="77" t="s">
        <v>3342</v>
      </c>
      <c r="K1191" s="79"/>
      <c r="L1191" s="27" t="s">
        <v>3545</v>
      </c>
      <c r="M1191" s="27" t="s">
        <v>3546</v>
      </c>
      <c r="N1191" s="80"/>
      <c r="O1191" s="27" t="s">
        <v>3342</v>
      </c>
      <c r="P1191" s="27" t="s">
        <v>113</v>
      </c>
      <c r="Q1191" s="27" t="s">
        <v>132</v>
      </c>
      <c r="R1191" s="27" t="s">
        <v>3512</v>
      </c>
      <c r="S1191" s="27" t="s">
        <v>574</v>
      </c>
      <c r="T1191" s="27" t="s">
        <v>3547</v>
      </c>
      <c r="U1191" s="80"/>
    </row>
    <row r="1192" spans="1:21" ht="13" hidden="1" thickBot="1">
      <c r="A119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2" s="27" t="str">
        <f>IF(ISNA(VLOOKUP(Table3[[#This Row],[NPC]],#REF!,1,FALSE)),"No","Yes")</f>
        <v>Yes</v>
      </c>
      <c r="C1192" s="27" t="str">
        <f>IF(ISNA(VLOOKUP(Table3[[#This Row],[NPC]],'PROC517 Delist NPCs'!B:B,1,FALSE)),"No","Yes")</f>
        <v>No</v>
      </c>
      <c r="D11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2" s="27"/>
      <c r="F1192" s="77" t="s">
        <v>3341</v>
      </c>
      <c r="G1192" s="78"/>
      <c r="H1192" s="78"/>
      <c r="I1192" s="79"/>
      <c r="J1192" s="77" t="s">
        <v>3342</v>
      </c>
      <c r="K1192" s="79"/>
      <c r="L1192" s="27" t="s">
        <v>3548</v>
      </c>
      <c r="M1192" s="27" t="s">
        <v>3549</v>
      </c>
      <c r="N1192" s="80"/>
      <c r="O1192" s="27" t="s">
        <v>3342</v>
      </c>
      <c r="P1192" s="27" t="s">
        <v>113</v>
      </c>
      <c r="Q1192" s="27" t="s">
        <v>132</v>
      </c>
      <c r="R1192" s="27" t="s">
        <v>3512</v>
      </c>
      <c r="S1192" s="27" t="s">
        <v>121</v>
      </c>
      <c r="T1192" s="27" t="s">
        <v>3550</v>
      </c>
      <c r="U1192" s="80"/>
    </row>
    <row r="1193" spans="1:21" ht="13" hidden="1" thickBot="1">
      <c r="A119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3" s="27" t="str">
        <f>IF(ISNA(VLOOKUP(Table3[[#This Row],[NPC]],#REF!,1,FALSE)),"No","Yes")</f>
        <v>Yes</v>
      </c>
      <c r="C1193" s="27" t="str">
        <f>IF(ISNA(VLOOKUP(Table3[[#This Row],[NPC]],'PROC517 Delist NPCs'!B:B,1,FALSE)),"No","Yes")</f>
        <v>No</v>
      </c>
      <c r="D11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3" s="27"/>
      <c r="F1193" s="77" t="s">
        <v>3341</v>
      </c>
      <c r="G1193" s="78"/>
      <c r="H1193" s="78"/>
      <c r="I1193" s="79"/>
      <c r="J1193" s="77" t="s">
        <v>3342</v>
      </c>
      <c r="K1193" s="79"/>
      <c r="L1193" s="27" t="s">
        <v>3551</v>
      </c>
      <c r="M1193" s="27" t="s">
        <v>3552</v>
      </c>
      <c r="N1193" s="80"/>
      <c r="O1193" s="27" t="s">
        <v>3342</v>
      </c>
      <c r="P1193" s="27" t="s">
        <v>113</v>
      </c>
      <c r="Q1193" s="27" t="s">
        <v>132</v>
      </c>
      <c r="R1193" s="27" t="s">
        <v>3512</v>
      </c>
      <c r="S1193" s="27" t="s">
        <v>3513</v>
      </c>
      <c r="T1193" s="27" t="s">
        <v>3553</v>
      </c>
      <c r="U1193" s="80"/>
    </row>
    <row r="1194" spans="1:21" ht="13" hidden="1" thickBot="1">
      <c r="A119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4" s="27" t="str">
        <f>IF(ISNA(VLOOKUP(Table3[[#This Row],[NPC]],#REF!,1,FALSE)),"No","Yes")</f>
        <v>Yes</v>
      </c>
      <c r="C1194" s="27" t="str">
        <f>IF(ISNA(VLOOKUP(Table3[[#This Row],[NPC]],'PROC517 Delist NPCs'!B:B,1,FALSE)),"No","Yes")</f>
        <v>No</v>
      </c>
      <c r="D11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4" s="27"/>
      <c r="F1194" s="77" t="s">
        <v>3341</v>
      </c>
      <c r="G1194" s="78"/>
      <c r="H1194" s="78"/>
      <c r="I1194" s="79"/>
      <c r="J1194" s="77" t="s">
        <v>3342</v>
      </c>
      <c r="K1194" s="79"/>
      <c r="L1194" s="27" t="s">
        <v>3554</v>
      </c>
      <c r="M1194" s="27" t="s">
        <v>3555</v>
      </c>
      <c r="N1194" s="80"/>
      <c r="O1194" s="27" t="s">
        <v>3342</v>
      </c>
      <c r="P1194" s="27" t="s">
        <v>113</v>
      </c>
      <c r="Q1194" s="27" t="s">
        <v>132</v>
      </c>
      <c r="R1194" s="27" t="s">
        <v>3512</v>
      </c>
      <c r="S1194" s="27" t="s">
        <v>245</v>
      </c>
      <c r="T1194" s="27" t="s">
        <v>3556</v>
      </c>
      <c r="U1194" s="80"/>
    </row>
    <row r="1195" spans="1:21" ht="13" hidden="1" thickBot="1">
      <c r="A119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5" s="27" t="str">
        <f>IF(ISNA(VLOOKUP(Table3[[#This Row],[NPC]],#REF!,1,FALSE)),"No","Yes")</f>
        <v>Yes</v>
      </c>
      <c r="C1195" s="27" t="str">
        <f>IF(ISNA(VLOOKUP(Table3[[#This Row],[NPC]],'PROC517 Delist NPCs'!B:B,1,FALSE)),"No","Yes")</f>
        <v>No</v>
      </c>
      <c r="D11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5" s="27"/>
      <c r="F1195" s="77" t="s">
        <v>3341</v>
      </c>
      <c r="G1195" s="78"/>
      <c r="H1195" s="78"/>
      <c r="I1195" s="79"/>
      <c r="J1195" s="77" t="s">
        <v>3342</v>
      </c>
      <c r="K1195" s="79"/>
      <c r="L1195" s="27" t="s">
        <v>3557</v>
      </c>
      <c r="M1195" s="27" t="s">
        <v>3558</v>
      </c>
      <c r="N1195" s="80"/>
      <c r="O1195" s="27" t="s">
        <v>3342</v>
      </c>
      <c r="P1195" s="27" t="s">
        <v>113</v>
      </c>
      <c r="Q1195" s="27" t="s">
        <v>132</v>
      </c>
      <c r="R1195" s="27" t="s">
        <v>3512</v>
      </c>
      <c r="S1195" s="27" t="s">
        <v>154</v>
      </c>
      <c r="T1195" s="27" t="s">
        <v>3559</v>
      </c>
      <c r="U1195" s="80"/>
    </row>
    <row r="1196" spans="1:21" ht="13" hidden="1" thickBot="1">
      <c r="A119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6" s="27" t="str">
        <f>IF(ISNA(VLOOKUP(Table3[[#This Row],[NPC]],#REF!,1,FALSE)),"No","Yes")</f>
        <v>Yes</v>
      </c>
      <c r="C1196" s="27" t="str">
        <f>IF(ISNA(VLOOKUP(Table3[[#This Row],[NPC]],'PROC517 Delist NPCs'!B:B,1,FALSE)),"No","Yes")</f>
        <v>No</v>
      </c>
      <c r="D11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6" s="27"/>
      <c r="F1196" s="77" t="s">
        <v>3341</v>
      </c>
      <c r="G1196" s="78"/>
      <c r="H1196" s="78"/>
      <c r="I1196" s="79"/>
      <c r="J1196" s="77" t="s">
        <v>3342</v>
      </c>
      <c r="K1196" s="79"/>
      <c r="L1196" s="27" t="s">
        <v>3560</v>
      </c>
      <c r="M1196" s="27" t="s">
        <v>3561</v>
      </c>
      <c r="N1196" s="80"/>
      <c r="O1196" s="27" t="s">
        <v>3342</v>
      </c>
      <c r="P1196" s="27" t="s">
        <v>113</v>
      </c>
      <c r="Q1196" s="27" t="s">
        <v>132</v>
      </c>
      <c r="R1196" s="27" t="s">
        <v>3512</v>
      </c>
      <c r="S1196" s="27" t="s">
        <v>245</v>
      </c>
      <c r="T1196" s="27" t="s">
        <v>3562</v>
      </c>
      <c r="U1196" s="80"/>
    </row>
    <row r="1197" spans="1:21" ht="13" hidden="1" thickBot="1">
      <c r="A119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7" s="27" t="str">
        <f>IF(ISNA(VLOOKUP(Table3[[#This Row],[NPC]],#REF!,1,FALSE)),"No","Yes")</f>
        <v>Yes</v>
      </c>
      <c r="C1197" s="27" t="str">
        <f>IF(ISNA(VLOOKUP(Table3[[#This Row],[NPC]],'PROC517 Delist NPCs'!B:B,1,FALSE)),"No","Yes")</f>
        <v>No</v>
      </c>
      <c r="D11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7" s="27"/>
      <c r="F1197" s="77" t="s">
        <v>3341</v>
      </c>
      <c r="G1197" s="78"/>
      <c r="H1197" s="78"/>
      <c r="I1197" s="79"/>
      <c r="J1197" s="77" t="s">
        <v>3342</v>
      </c>
      <c r="K1197" s="79"/>
      <c r="L1197" s="27" t="s">
        <v>3563</v>
      </c>
      <c r="M1197" s="27" t="s">
        <v>3564</v>
      </c>
      <c r="N1197" s="80"/>
      <c r="O1197" s="27" t="s">
        <v>3342</v>
      </c>
      <c r="P1197" s="27" t="s">
        <v>113</v>
      </c>
      <c r="Q1197" s="27" t="s">
        <v>132</v>
      </c>
      <c r="R1197" s="27" t="s">
        <v>3512</v>
      </c>
      <c r="S1197" s="27" t="s">
        <v>245</v>
      </c>
      <c r="T1197" s="27" t="s">
        <v>3565</v>
      </c>
      <c r="U1197" s="80"/>
    </row>
    <row r="1198" spans="1:21" ht="13" hidden="1" thickBot="1">
      <c r="A119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8" s="27" t="str">
        <f>IF(ISNA(VLOOKUP(Table3[[#This Row],[NPC]],#REF!,1,FALSE)),"No","Yes")</f>
        <v>Yes</v>
      </c>
      <c r="C1198" s="27" t="str">
        <f>IF(ISNA(VLOOKUP(Table3[[#This Row],[NPC]],'PROC517 Delist NPCs'!B:B,1,FALSE)),"No","Yes")</f>
        <v>No</v>
      </c>
      <c r="D11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8" s="27"/>
      <c r="F1198" s="77" t="s">
        <v>3341</v>
      </c>
      <c r="G1198" s="78"/>
      <c r="H1198" s="78"/>
      <c r="I1198" s="79"/>
      <c r="J1198" s="77" t="s">
        <v>3342</v>
      </c>
      <c r="K1198" s="79"/>
      <c r="L1198" s="27" t="s">
        <v>3566</v>
      </c>
      <c r="M1198" s="27" t="s">
        <v>3567</v>
      </c>
      <c r="N1198" s="80"/>
      <c r="O1198" s="27" t="s">
        <v>3342</v>
      </c>
      <c r="P1198" s="27" t="s">
        <v>113</v>
      </c>
      <c r="Q1198" s="27" t="s">
        <v>132</v>
      </c>
      <c r="R1198" s="27" t="s">
        <v>3512</v>
      </c>
      <c r="S1198" s="27" t="s">
        <v>245</v>
      </c>
      <c r="T1198" s="27" t="s">
        <v>3568</v>
      </c>
      <c r="U1198" s="80"/>
    </row>
    <row r="1199" spans="1:21" ht="13" hidden="1" thickBot="1">
      <c r="A119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199" s="27" t="str">
        <f>IF(ISNA(VLOOKUP(Table3[[#This Row],[NPC]],#REF!,1,FALSE)),"No","Yes")</f>
        <v>Yes</v>
      </c>
      <c r="C1199" s="27" t="str">
        <f>IF(ISNA(VLOOKUP(Table3[[#This Row],[NPC]],'PROC517 Delist NPCs'!B:B,1,FALSE)),"No","Yes")</f>
        <v>No</v>
      </c>
      <c r="D11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199" s="27"/>
      <c r="F1199" s="77" t="s">
        <v>3341</v>
      </c>
      <c r="G1199" s="78"/>
      <c r="H1199" s="78"/>
      <c r="I1199" s="79"/>
      <c r="J1199" s="77" t="s">
        <v>3342</v>
      </c>
      <c r="K1199" s="79"/>
      <c r="L1199" s="27" t="s">
        <v>3569</v>
      </c>
      <c r="M1199" s="27" t="s">
        <v>3570</v>
      </c>
      <c r="N1199" s="80"/>
      <c r="O1199" s="27" t="s">
        <v>3342</v>
      </c>
      <c r="P1199" s="27" t="s">
        <v>113</v>
      </c>
      <c r="Q1199" s="27" t="s">
        <v>132</v>
      </c>
      <c r="R1199" s="27" t="s">
        <v>3512</v>
      </c>
      <c r="S1199" s="27" t="s">
        <v>154</v>
      </c>
      <c r="T1199" s="27" t="s">
        <v>3571</v>
      </c>
      <c r="U1199" s="80"/>
    </row>
    <row r="1200" spans="1:21" ht="13" hidden="1" thickBot="1">
      <c r="A120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0" s="27" t="str">
        <f>IF(ISNA(VLOOKUP(Table3[[#This Row],[NPC]],#REF!,1,FALSE)),"No","Yes")</f>
        <v>Yes</v>
      </c>
      <c r="C1200" s="27" t="str">
        <f>IF(ISNA(VLOOKUP(Table3[[#This Row],[NPC]],'PROC517 Delist NPCs'!B:B,1,FALSE)),"No","Yes")</f>
        <v>No</v>
      </c>
      <c r="D12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0" s="27"/>
      <c r="F1200" s="77" t="s">
        <v>3341</v>
      </c>
      <c r="G1200" s="78"/>
      <c r="H1200" s="78"/>
      <c r="I1200" s="79"/>
      <c r="J1200" s="77" t="s">
        <v>3342</v>
      </c>
      <c r="K1200" s="79"/>
      <c r="L1200" s="27" t="s">
        <v>3572</v>
      </c>
      <c r="M1200" s="27" t="s">
        <v>3573</v>
      </c>
      <c r="N1200" s="80"/>
      <c r="O1200" s="27" t="s">
        <v>3342</v>
      </c>
      <c r="P1200" s="27" t="s">
        <v>113</v>
      </c>
      <c r="Q1200" s="27" t="s">
        <v>132</v>
      </c>
      <c r="R1200" s="27" t="s">
        <v>3512</v>
      </c>
      <c r="S1200" s="27" t="s">
        <v>154</v>
      </c>
      <c r="T1200" s="27" t="s">
        <v>3574</v>
      </c>
      <c r="U1200" s="80"/>
    </row>
    <row r="1201" spans="1:21" ht="13" hidden="1" thickBot="1">
      <c r="A120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1" s="27" t="str">
        <f>IF(ISNA(VLOOKUP(Table3[[#This Row],[NPC]],#REF!,1,FALSE)),"No","Yes")</f>
        <v>Yes</v>
      </c>
      <c r="C1201" s="27" t="str">
        <f>IF(ISNA(VLOOKUP(Table3[[#This Row],[NPC]],'PROC517 Delist NPCs'!B:B,1,FALSE)),"No","Yes")</f>
        <v>No</v>
      </c>
      <c r="D12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1" s="27"/>
      <c r="F1201" s="77" t="s">
        <v>3341</v>
      </c>
      <c r="G1201" s="78"/>
      <c r="H1201" s="78"/>
      <c r="I1201" s="79"/>
      <c r="J1201" s="77" t="s">
        <v>3342</v>
      </c>
      <c r="K1201" s="79"/>
      <c r="L1201" s="27" t="s">
        <v>3575</v>
      </c>
      <c r="M1201" s="27" t="s">
        <v>3576</v>
      </c>
      <c r="N1201" s="80"/>
      <c r="O1201" s="27" t="s">
        <v>3342</v>
      </c>
      <c r="P1201" s="27" t="s">
        <v>113</v>
      </c>
      <c r="Q1201" s="27" t="s">
        <v>132</v>
      </c>
      <c r="R1201" s="27" t="s">
        <v>3512</v>
      </c>
      <c r="S1201" s="27" t="s">
        <v>574</v>
      </c>
      <c r="T1201" s="27" t="s">
        <v>3577</v>
      </c>
      <c r="U1201" s="80"/>
    </row>
    <row r="1202" spans="1:21" ht="13" hidden="1" thickBot="1">
      <c r="A120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2" s="27" t="str">
        <f>IF(ISNA(VLOOKUP(Table3[[#This Row],[NPC]],#REF!,1,FALSE)),"No","Yes")</f>
        <v>Yes</v>
      </c>
      <c r="C1202" s="27" t="str">
        <f>IF(ISNA(VLOOKUP(Table3[[#This Row],[NPC]],'PROC517 Delist NPCs'!B:B,1,FALSE)),"No","Yes")</f>
        <v>No</v>
      </c>
      <c r="D12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2" s="27"/>
      <c r="F1202" s="77" t="s">
        <v>3341</v>
      </c>
      <c r="G1202" s="78"/>
      <c r="H1202" s="78"/>
      <c r="I1202" s="79"/>
      <c r="J1202" s="77" t="s">
        <v>3342</v>
      </c>
      <c r="K1202" s="79"/>
      <c r="L1202" s="27" t="s">
        <v>3578</v>
      </c>
      <c r="M1202" s="27" t="s">
        <v>3579</v>
      </c>
      <c r="N1202" s="80"/>
      <c r="O1202" s="27" t="s">
        <v>3342</v>
      </c>
      <c r="P1202" s="27" t="s">
        <v>113</v>
      </c>
      <c r="Q1202" s="27" t="s">
        <v>132</v>
      </c>
      <c r="R1202" s="27" t="s">
        <v>3512</v>
      </c>
      <c r="S1202" s="27" t="s">
        <v>574</v>
      </c>
      <c r="T1202" s="27" t="s">
        <v>3580</v>
      </c>
      <c r="U1202" s="80"/>
    </row>
    <row r="1203" spans="1:21" ht="13" hidden="1" thickBot="1">
      <c r="A120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3" s="27" t="str">
        <f>IF(ISNA(VLOOKUP(Table3[[#This Row],[NPC]],#REF!,1,FALSE)),"No","Yes")</f>
        <v>Yes</v>
      </c>
      <c r="C1203" s="27" t="str">
        <f>IF(ISNA(VLOOKUP(Table3[[#This Row],[NPC]],'PROC517 Delist NPCs'!B:B,1,FALSE)),"No","Yes")</f>
        <v>No</v>
      </c>
      <c r="D12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3" s="27"/>
      <c r="F1203" s="77" t="s">
        <v>3341</v>
      </c>
      <c r="G1203" s="78"/>
      <c r="H1203" s="78"/>
      <c r="I1203" s="79"/>
      <c r="J1203" s="77" t="s">
        <v>3342</v>
      </c>
      <c r="K1203" s="79"/>
      <c r="L1203" s="27" t="s">
        <v>3581</v>
      </c>
      <c r="M1203" s="27" t="s">
        <v>3582</v>
      </c>
      <c r="N1203" s="80"/>
      <c r="O1203" s="27" t="s">
        <v>3342</v>
      </c>
      <c r="P1203" s="27" t="s">
        <v>113</v>
      </c>
      <c r="Q1203" s="27" t="s">
        <v>132</v>
      </c>
      <c r="R1203" s="27" t="s">
        <v>3512</v>
      </c>
      <c r="S1203" s="27" t="s">
        <v>574</v>
      </c>
      <c r="T1203" s="27" t="s">
        <v>3583</v>
      </c>
      <c r="U1203" s="80"/>
    </row>
    <row r="1204" spans="1:21" ht="13" hidden="1" thickBot="1">
      <c r="A120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4" s="27" t="str">
        <f>IF(ISNA(VLOOKUP(Table3[[#This Row],[NPC]],#REF!,1,FALSE)),"No","Yes")</f>
        <v>Yes</v>
      </c>
      <c r="C1204" s="27" t="str">
        <f>IF(ISNA(VLOOKUP(Table3[[#This Row],[NPC]],'PROC517 Delist NPCs'!B:B,1,FALSE)),"No","Yes")</f>
        <v>No</v>
      </c>
      <c r="D12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4" s="27"/>
      <c r="F1204" s="77" t="s">
        <v>3341</v>
      </c>
      <c r="G1204" s="78"/>
      <c r="H1204" s="78"/>
      <c r="I1204" s="79"/>
      <c r="J1204" s="77" t="s">
        <v>3342</v>
      </c>
      <c r="K1204" s="79"/>
      <c r="L1204" s="27" t="s">
        <v>3584</v>
      </c>
      <c r="M1204" s="27" t="s">
        <v>3585</v>
      </c>
      <c r="N1204" s="80"/>
      <c r="O1204" s="27" t="s">
        <v>3342</v>
      </c>
      <c r="P1204" s="27" t="s">
        <v>113</v>
      </c>
      <c r="Q1204" s="27" t="s">
        <v>132</v>
      </c>
      <c r="R1204" s="27" t="s">
        <v>3512</v>
      </c>
      <c r="S1204" s="27" t="s">
        <v>574</v>
      </c>
      <c r="T1204" s="27" t="s">
        <v>3586</v>
      </c>
      <c r="U1204" s="80"/>
    </row>
    <row r="1205" spans="1:21" ht="13" hidden="1" thickBot="1">
      <c r="A120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5" s="27" t="str">
        <f>IF(ISNA(VLOOKUP(Table3[[#This Row],[NPC]],#REF!,1,FALSE)),"No","Yes")</f>
        <v>Yes</v>
      </c>
      <c r="C1205" s="27" t="str">
        <f>IF(ISNA(VLOOKUP(Table3[[#This Row],[NPC]],'PROC517 Delist NPCs'!B:B,1,FALSE)),"No","Yes")</f>
        <v>No</v>
      </c>
      <c r="D12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5" s="27"/>
      <c r="F1205" s="77" t="s">
        <v>3341</v>
      </c>
      <c r="G1205" s="78"/>
      <c r="H1205" s="78"/>
      <c r="I1205" s="79"/>
      <c r="J1205" s="77" t="s">
        <v>3342</v>
      </c>
      <c r="K1205" s="79"/>
      <c r="L1205" s="27" t="s">
        <v>3587</v>
      </c>
      <c r="M1205" s="27" t="s">
        <v>3588</v>
      </c>
      <c r="N1205" s="80"/>
      <c r="O1205" s="27" t="s">
        <v>3342</v>
      </c>
      <c r="P1205" s="27" t="s">
        <v>113</v>
      </c>
      <c r="Q1205" s="27" t="s">
        <v>132</v>
      </c>
      <c r="R1205" s="27" t="s">
        <v>3512</v>
      </c>
      <c r="S1205" s="27" t="s">
        <v>574</v>
      </c>
      <c r="T1205" s="27" t="s">
        <v>3589</v>
      </c>
      <c r="U1205" s="80"/>
    </row>
    <row r="1206" spans="1:21" ht="13" hidden="1" thickBot="1">
      <c r="A120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6" s="27" t="str">
        <f>IF(ISNA(VLOOKUP(Table3[[#This Row],[NPC]],#REF!,1,FALSE)),"No","Yes")</f>
        <v>Yes</v>
      </c>
      <c r="C1206" s="27" t="str">
        <f>IF(ISNA(VLOOKUP(Table3[[#This Row],[NPC]],'PROC517 Delist NPCs'!B:B,1,FALSE)),"No","Yes")</f>
        <v>No</v>
      </c>
      <c r="D12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6" s="27"/>
      <c r="F1206" s="77" t="s">
        <v>3341</v>
      </c>
      <c r="G1206" s="78"/>
      <c r="H1206" s="78"/>
      <c r="I1206" s="79"/>
      <c r="J1206" s="77" t="s">
        <v>3342</v>
      </c>
      <c r="K1206" s="79"/>
      <c r="L1206" s="27" t="s">
        <v>3590</v>
      </c>
      <c r="M1206" s="27" t="s">
        <v>3591</v>
      </c>
      <c r="N1206" s="80"/>
      <c r="O1206" s="27" t="s">
        <v>3342</v>
      </c>
      <c r="P1206" s="27" t="s">
        <v>113</v>
      </c>
      <c r="Q1206" s="27" t="s">
        <v>132</v>
      </c>
      <c r="R1206" s="27" t="s">
        <v>3512</v>
      </c>
      <c r="S1206" s="27" t="s">
        <v>121</v>
      </c>
      <c r="T1206" s="27" t="s">
        <v>3592</v>
      </c>
      <c r="U1206" s="80"/>
    </row>
    <row r="1207" spans="1:21" ht="13" hidden="1" thickBot="1">
      <c r="A120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7" s="27" t="str">
        <f>IF(ISNA(VLOOKUP(Table3[[#This Row],[NPC]],#REF!,1,FALSE)),"No","Yes")</f>
        <v>Yes</v>
      </c>
      <c r="C1207" s="27" t="str">
        <f>IF(ISNA(VLOOKUP(Table3[[#This Row],[NPC]],'PROC517 Delist NPCs'!B:B,1,FALSE)),"No","Yes")</f>
        <v>No</v>
      </c>
      <c r="D12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7" s="27"/>
      <c r="F1207" s="77" t="s">
        <v>3341</v>
      </c>
      <c r="G1207" s="78"/>
      <c r="H1207" s="78"/>
      <c r="I1207" s="79"/>
      <c r="J1207" s="77" t="s">
        <v>3342</v>
      </c>
      <c r="K1207" s="79"/>
      <c r="L1207" s="27" t="s">
        <v>3593</v>
      </c>
      <c r="M1207" s="27" t="s">
        <v>3594</v>
      </c>
      <c r="N1207" s="80"/>
      <c r="O1207" s="27" t="s">
        <v>3342</v>
      </c>
      <c r="P1207" s="27" t="s">
        <v>113</v>
      </c>
      <c r="Q1207" s="27" t="s">
        <v>132</v>
      </c>
      <c r="R1207" s="27" t="s">
        <v>3512</v>
      </c>
      <c r="S1207" s="27" t="s">
        <v>245</v>
      </c>
      <c r="T1207" s="27" t="s">
        <v>3595</v>
      </c>
      <c r="U1207" s="80"/>
    </row>
    <row r="1208" spans="1:21" ht="13" hidden="1" thickBot="1">
      <c r="A120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8" s="27" t="str">
        <f>IF(ISNA(VLOOKUP(Table3[[#This Row],[NPC]],#REF!,1,FALSE)),"No","Yes")</f>
        <v>Yes</v>
      </c>
      <c r="C1208" s="27" t="str">
        <f>IF(ISNA(VLOOKUP(Table3[[#This Row],[NPC]],'PROC517 Delist NPCs'!B:B,1,FALSE)),"No","Yes")</f>
        <v>No</v>
      </c>
      <c r="D12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8" s="27"/>
      <c r="F1208" s="77" t="s">
        <v>3341</v>
      </c>
      <c r="G1208" s="78"/>
      <c r="H1208" s="78"/>
      <c r="I1208" s="79"/>
      <c r="J1208" s="77" t="s">
        <v>3342</v>
      </c>
      <c r="K1208" s="79"/>
      <c r="L1208" s="27" t="s">
        <v>3596</v>
      </c>
      <c r="M1208" s="27" t="s">
        <v>3597</v>
      </c>
      <c r="N1208" s="80"/>
      <c r="O1208" s="27" t="s">
        <v>3342</v>
      </c>
      <c r="P1208" s="27" t="s">
        <v>113</v>
      </c>
      <c r="Q1208" s="27" t="s">
        <v>132</v>
      </c>
      <c r="R1208" s="27" t="s">
        <v>3512</v>
      </c>
      <c r="S1208" s="27" t="s">
        <v>121</v>
      </c>
      <c r="T1208" s="27" t="s">
        <v>3598</v>
      </c>
      <c r="U1208" s="80"/>
    </row>
    <row r="1209" spans="1:21" ht="13" hidden="1" thickBot="1">
      <c r="A120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09" s="27" t="str">
        <f>IF(ISNA(VLOOKUP(Table3[[#This Row],[NPC]],#REF!,1,FALSE)),"No","Yes")</f>
        <v>Yes</v>
      </c>
      <c r="C1209" s="27" t="str">
        <f>IF(ISNA(VLOOKUP(Table3[[#This Row],[NPC]],'PROC517 Delist NPCs'!B:B,1,FALSE)),"No","Yes")</f>
        <v>No</v>
      </c>
      <c r="D12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09" s="27"/>
      <c r="F1209" s="77" t="s">
        <v>3341</v>
      </c>
      <c r="G1209" s="78"/>
      <c r="H1209" s="78"/>
      <c r="I1209" s="79"/>
      <c r="J1209" s="77" t="s">
        <v>3342</v>
      </c>
      <c r="K1209" s="79"/>
      <c r="L1209" s="27" t="s">
        <v>3599</v>
      </c>
      <c r="M1209" s="27" t="s">
        <v>3600</v>
      </c>
      <c r="N1209" s="80"/>
      <c r="O1209" s="27" t="s">
        <v>3342</v>
      </c>
      <c r="P1209" s="27" t="s">
        <v>113</v>
      </c>
      <c r="Q1209" s="27" t="s">
        <v>132</v>
      </c>
      <c r="R1209" s="27" t="s">
        <v>3512</v>
      </c>
      <c r="S1209" s="27" t="s">
        <v>154</v>
      </c>
      <c r="T1209" s="27" t="s">
        <v>3601</v>
      </c>
      <c r="U1209" s="80"/>
    </row>
    <row r="1210" spans="1:21" ht="13" hidden="1" thickBot="1">
      <c r="A121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0" s="27" t="str">
        <f>IF(ISNA(VLOOKUP(Table3[[#This Row],[NPC]],#REF!,1,FALSE)),"No","Yes")</f>
        <v>Yes</v>
      </c>
      <c r="C1210" s="27" t="str">
        <f>IF(ISNA(VLOOKUP(Table3[[#This Row],[NPC]],'PROC517 Delist NPCs'!B:B,1,FALSE)),"No","Yes")</f>
        <v>No</v>
      </c>
      <c r="D12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0" s="27"/>
      <c r="F1210" s="77" t="s">
        <v>3341</v>
      </c>
      <c r="G1210" s="78"/>
      <c r="H1210" s="78"/>
      <c r="I1210" s="79"/>
      <c r="J1210" s="77" t="s">
        <v>3342</v>
      </c>
      <c r="K1210" s="79"/>
      <c r="L1210" s="27" t="s">
        <v>3602</v>
      </c>
      <c r="M1210" s="27" t="s">
        <v>3603</v>
      </c>
      <c r="N1210" s="80"/>
      <c r="O1210" s="27" t="s">
        <v>3342</v>
      </c>
      <c r="P1210" s="27" t="s">
        <v>113</v>
      </c>
      <c r="Q1210" s="27" t="s">
        <v>132</v>
      </c>
      <c r="R1210" s="27" t="s">
        <v>3512</v>
      </c>
      <c r="S1210" s="27" t="s">
        <v>245</v>
      </c>
      <c r="T1210" s="27" t="s">
        <v>3604</v>
      </c>
      <c r="U1210" s="80"/>
    </row>
    <row r="1211" spans="1:21" ht="13" hidden="1" thickBot="1">
      <c r="A121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1" s="27" t="str">
        <f>IF(ISNA(VLOOKUP(Table3[[#This Row],[NPC]],#REF!,1,FALSE)),"No","Yes")</f>
        <v>Yes</v>
      </c>
      <c r="C1211" s="27" t="str">
        <f>IF(ISNA(VLOOKUP(Table3[[#This Row],[NPC]],'PROC517 Delist NPCs'!B:B,1,FALSE)),"No","Yes")</f>
        <v>No</v>
      </c>
      <c r="D12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1" s="27"/>
      <c r="F1211" s="77" t="s">
        <v>3341</v>
      </c>
      <c r="G1211" s="78"/>
      <c r="H1211" s="78"/>
      <c r="I1211" s="79"/>
      <c r="J1211" s="77" t="s">
        <v>3342</v>
      </c>
      <c r="K1211" s="79"/>
      <c r="L1211" s="27" t="s">
        <v>3605</v>
      </c>
      <c r="M1211" s="27" t="s">
        <v>3606</v>
      </c>
      <c r="N1211" s="80"/>
      <c r="O1211" s="27" t="s">
        <v>3342</v>
      </c>
      <c r="P1211" s="27" t="s">
        <v>113</v>
      </c>
      <c r="Q1211" s="27" t="s">
        <v>132</v>
      </c>
      <c r="R1211" s="27" t="s">
        <v>3512</v>
      </c>
      <c r="S1211" s="27" t="s">
        <v>121</v>
      </c>
      <c r="T1211" s="27" t="s">
        <v>3607</v>
      </c>
      <c r="U1211" s="80"/>
    </row>
    <row r="1212" spans="1:21" ht="13" hidden="1" thickBot="1">
      <c r="A121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2" s="27" t="str">
        <f>IF(ISNA(VLOOKUP(Table3[[#This Row],[NPC]],#REF!,1,FALSE)),"No","Yes")</f>
        <v>Yes</v>
      </c>
      <c r="C1212" s="27" t="str">
        <f>IF(ISNA(VLOOKUP(Table3[[#This Row],[NPC]],'PROC517 Delist NPCs'!B:B,1,FALSE)),"No","Yes")</f>
        <v>No</v>
      </c>
      <c r="D12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2" s="27"/>
      <c r="F1212" s="77" t="s">
        <v>3341</v>
      </c>
      <c r="G1212" s="78"/>
      <c r="H1212" s="78"/>
      <c r="I1212" s="79"/>
      <c r="J1212" s="77" t="s">
        <v>3342</v>
      </c>
      <c r="K1212" s="79"/>
      <c r="L1212" s="27" t="s">
        <v>3608</v>
      </c>
      <c r="M1212" s="27" t="s">
        <v>3609</v>
      </c>
      <c r="N1212" s="80"/>
      <c r="O1212" s="27" t="s">
        <v>3342</v>
      </c>
      <c r="P1212" s="27" t="s">
        <v>113</v>
      </c>
      <c r="Q1212" s="27" t="s">
        <v>132</v>
      </c>
      <c r="R1212" s="27" t="s">
        <v>3512</v>
      </c>
      <c r="S1212" s="27" t="s">
        <v>154</v>
      </c>
      <c r="T1212" s="27" t="s">
        <v>3610</v>
      </c>
      <c r="U1212" s="80"/>
    </row>
    <row r="1213" spans="1:21" ht="13" hidden="1" thickBot="1">
      <c r="A121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3" s="27" t="str">
        <f>IF(ISNA(VLOOKUP(Table3[[#This Row],[NPC]],#REF!,1,FALSE)),"No","Yes")</f>
        <v>Yes</v>
      </c>
      <c r="C1213" s="27" t="str">
        <f>IF(ISNA(VLOOKUP(Table3[[#This Row],[NPC]],'PROC517 Delist NPCs'!B:B,1,FALSE)),"No","Yes")</f>
        <v>No</v>
      </c>
      <c r="D12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3" s="27"/>
      <c r="F1213" s="77" t="s">
        <v>3341</v>
      </c>
      <c r="G1213" s="78"/>
      <c r="H1213" s="78"/>
      <c r="I1213" s="79"/>
      <c r="J1213" s="77" t="s">
        <v>3342</v>
      </c>
      <c r="K1213" s="79"/>
      <c r="L1213" s="27" t="s">
        <v>3611</v>
      </c>
      <c r="M1213" s="27" t="s">
        <v>3612</v>
      </c>
      <c r="N1213" s="80"/>
      <c r="O1213" s="27" t="s">
        <v>3342</v>
      </c>
      <c r="P1213" s="27" t="s">
        <v>113</v>
      </c>
      <c r="Q1213" s="27" t="s">
        <v>132</v>
      </c>
      <c r="R1213" s="27" t="s">
        <v>3512</v>
      </c>
      <c r="S1213" s="27" t="s">
        <v>154</v>
      </c>
      <c r="T1213" s="27" t="s">
        <v>3613</v>
      </c>
      <c r="U1213" s="80"/>
    </row>
    <row r="1214" spans="1:21" ht="13" hidden="1" thickBot="1">
      <c r="A121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4" s="27" t="str">
        <f>IF(ISNA(VLOOKUP(Table3[[#This Row],[NPC]],#REF!,1,FALSE)),"No","Yes")</f>
        <v>Yes</v>
      </c>
      <c r="C1214" s="27" t="str">
        <f>IF(ISNA(VLOOKUP(Table3[[#This Row],[NPC]],'PROC517 Delist NPCs'!B:B,1,FALSE)),"No","Yes")</f>
        <v>No</v>
      </c>
      <c r="D12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4" s="27"/>
      <c r="F1214" s="77" t="s">
        <v>3341</v>
      </c>
      <c r="G1214" s="78"/>
      <c r="H1214" s="78"/>
      <c r="I1214" s="79"/>
      <c r="J1214" s="77" t="s">
        <v>3342</v>
      </c>
      <c r="K1214" s="79"/>
      <c r="L1214" s="27" t="s">
        <v>3614</v>
      </c>
      <c r="M1214" s="27" t="s">
        <v>3615</v>
      </c>
      <c r="N1214" s="80"/>
      <c r="O1214" s="27" t="s">
        <v>3342</v>
      </c>
      <c r="P1214" s="27" t="s">
        <v>113</v>
      </c>
      <c r="Q1214" s="27" t="s">
        <v>132</v>
      </c>
      <c r="R1214" s="27" t="s">
        <v>3512</v>
      </c>
      <c r="S1214" s="27" t="s">
        <v>245</v>
      </c>
      <c r="T1214" s="27" t="s">
        <v>3616</v>
      </c>
      <c r="U1214" s="80"/>
    </row>
    <row r="1215" spans="1:21" ht="13" hidden="1" thickBot="1">
      <c r="A121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5" s="27" t="str">
        <f>IF(ISNA(VLOOKUP(Table3[[#This Row],[NPC]],#REF!,1,FALSE)),"No","Yes")</f>
        <v>Yes</v>
      </c>
      <c r="C1215" s="27" t="str">
        <f>IF(ISNA(VLOOKUP(Table3[[#This Row],[NPC]],'PROC517 Delist NPCs'!B:B,1,FALSE)),"No","Yes")</f>
        <v>No</v>
      </c>
      <c r="D12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5" s="27"/>
      <c r="F1215" s="77" t="s">
        <v>3341</v>
      </c>
      <c r="G1215" s="78"/>
      <c r="H1215" s="78"/>
      <c r="I1215" s="79"/>
      <c r="J1215" s="77" t="s">
        <v>3342</v>
      </c>
      <c r="K1215" s="79"/>
      <c r="L1215" s="27" t="s">
        <v>3617</v>
      </c>
      <c r="M1215" s="27" t="s">
        <v>3618</v>
      </c>
      <c r="N1215" s="80"/>
      <c r="O1215" s="27" t="s">
        <v>3342</v>
      </c>
      <c r="P1215" s="27" t="s">
        <v>113</v>
      </c>
      <c r="Q1215" s="27" t="s">
        <v>132</v>
      </c>
      <c r="R1215" s="27" t="s">
        <v>3512</v>
      </c>
      <c r="S1215" s="27" t="s">
        <v>154</v>
      </c>
      <c r="T1215" s="27" t="s">
        <v>3619</v>
      </c>
      <c r="U1215" s="80"/>
    </row>
    <row r="1216" spans="1:21" ht="13" hidden="1" thickBot="1">
      <c r="A121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6" s="27" t="str">
        <f>IF(ISNA(VLOOKUP(Table3[[#This Row],[NPC]],#REF!,1,FALSE)),"No","Yes")</f>
        <v>Yes</v>
      </c>
      <c r="C1216" s="27" t="str">
        <f>IF(ISNA(VLOOKUP(Table3[[#This Row],[NPC]],'PROC517 Delist NPCs'!B:B,1,FALSE)),"No","Yes")</f>
        <v>No</v>
      </c>
      <c r="D12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6" s="27"/>
      <c r="F1216" s="77" t="s">
        <v>3341</v>
      </c>
      <c r="G1216" s="78"/>
      <c r="H1216" s="78"/>
      <c r="I1216" s="79"/>
      <c r="J1216" s="77" t="s">
        <v>3342</v>
      </c>
      <c r="K1216" s="79"/>
      <c r="L1216" s="27" t="s">
        <v>3620</v>
      </c>
      <c r="M1216" s="27" t="s">
        <v>3621</v>
      </c>
      <c r="N1216" s="80"/>
      <c r="O1216" s="27" t="s">
        <v>3342</v>
      </c>
      <c r="P1216" s="27" t="s">
        <v>113</v>
      </c>
      <c r="Q1216" s="27" t="s">
        <v>132</v>
      </c>
      <c r="R1216" s="27" t="s">
        <v>3512</v>
      </c>
      <c r="S1216" s="27" t="s">
        <v>245</v>
      </c>
      <c r="T1216" s="27" t="s">
        <v>3622</v>
      </c>
      <c r="U1216" s="80"/>
    </row>
    <row r="1217" spans="1:21" ht="13" hidden="1" thickBot="1">
      <c r="A121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7" s="27" t="str">
        <f>IF(ISNA(VLOOKUP(Table3[[#This Row],[NPC]],#REF!,1,FALSE)),"No","Yes")</f>
        <v>Yes</v>
      </c>
      <c r="C1217" s="27" t="str">
        <f>IF(ISNA(VLOOKUP(Table3[[#This Row],[NPC]],'PROC517 Delist NPCs'!B:B,1,FALSE)),"No","Yes")</f>
        <v>No</v>
      </c>
      <c r="D12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7" s="27"/>
      <c r="F1217" s="77" t="s">
        <v>3341</v>
      </c>
      <c r="G1217" s="78"/>
      <c r="H1217" s="78"/>
      <c r="I1217" s="79"/>
      <c r="J1217" s="77" t="s">
        <v>3342</v>
      </c>
      <c r="K1217" s="79"/>
      <c r="L1217" s="27" t="s">
        <v>3623</v>
      </c>
      <c r="M1217" s="27" t="s">
        <v>3624</v>
      </c>
      <c r="N1217" s="80"/>
      <c r="O1217" s="27" t="s">
        <v>3342</v>
      </c>
      <c r="P1217" s="27" t="s">
        <v>113</v>
      </c>
      <c r="Q1217" s="27" t="s">
        <v>132</v>
      </c>
      <c r="R1217" s="27" t="s">
        <v>3512</v>
      </c>
      <c r="S1217" s="27" t="s">
        <v>574</v>
      </c>
      <c r="T1217" s="27" t="s">
        <v>3625</v>
      </c>
      <c r="U1217" s="80"/>
    </row>
    <row r="1218" spans="1:21" ht="13" hidden="1" thickBot="1">
      <c r="A121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8" s="27" t="str">
        <f>IF(ISNA(VLOOKUP(Table3[[#This Row],[NPC]],#REF!,1,FALSE)),"No","Yes")</f>
        <v>Yes</v>
      </c>
      <c r="C1218" s="27" t="str">
        <f>IF(ISNA(VLOOKUP(Table3[[#This Row],[NPC]],'PROC517 Delist NPCs'!B:B,1,FALSE)),"No","Yes")</f>
        <v>No</v>
      </c>
      <c r="D12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8" s="27"/>
      <c r="F1218" s="77" t="s">
        <v>3341</v>
      </c>
      <c r="G1218" s="78"/>
      <c r="H1218" s="78"/>
      <c r="I1218" s="79"/>
      <c r="J1218" s="77" t="s">
        <v>3342</v>
      </c>
      <c r="K1218" s="79"/>
      <c r="L1218" s="27" t="s">
        <v>3626</v>
      </c>
      <c r="M1218" s="27" t="s">
        <v>3627</v>
      </c>
      <c r="N1218" s="80"/>
      <c r="O1218" s="27" t="s">
        <v>3342</v>
      </c>
      <c r="P1218" s="27" t="s">
        <v>113</v>
      </c>
      <c r="Q1218" s="27" t="s">
        <v>132</v>
      </c>
      <c r="R1218" s="27" t="s">
        <v>3512</v>
      </c>
      <c r="S1218" s="27" t="s">
        <v>574</v>
      </c>
      <c r="T1218" s="27" t="s">
        <v>3628</v>
      </c>
      <c r="U1218" s="80"/>
    </row>
    <row r="1219" spans="1:21" ht="13" hidden="1" thickBot="1">
      <c r="A121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19" s="27" t="str">
        <f>IF(ISNA(VLOOKUP(Table3[[#This Row],[NPC]],#REF!,1,FALSE)),"No","Yes")</f>
        <v>Yes</v>
      </c>
      <c r="C1219" s="27" t="str">
        <f>IF(ISNA(VLOOKUP(Table3[[#This Row],[NPC]],'PROC517 Delist NPCs'!B:B,1,FALSE)),"No","Yes")</f>
        <v>No</v>
      </c>
      <c r="D12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19" s="27"/>
      <c r="F1219" s="77" t="s">
        <v>3341</v>
      </c>
      <c r="G1219" s="78"/>
      <c r="H1219" s="78"/>
      <c r="I1219" s="79"/>
      <c r="J1219" s="77" t="s">
        <v>3342</v>
      </c>
      <c r="K1219" s="79"/>
      <c r="L1219" s="27" t="s">
        <v>3629</v>
      </c>
      <c r="M1219" s="27" t="s">
        <v>3630</v>
      </c>
      <c r="N1219" s="80"/>
      <c r="O1219" s="27" t="s">
        <v>3342</v>
      </c>
      <c r="P1219" s="27" t="s">
        <v>113</v>
      </c>
      <c r="Q1219" s="27" t="s">
        <v>132</v>
      </c>
      <c r="R1219" s="27" t="s">
        <v>3512</v>
      </c>
      <c r="S1219" s="27" t="s">
        <v>574</v>
      </c>
      <c r="T1219" s="27" t="s">
        <v>3631</v>
      </c>
      <c r="U1219" s="80"/>
    </row>
    <row r="1220" spans="1:21" ht="13" hidden="1" thickBot="1">
      <c r="A122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0" s="27" t="str">
        <f>IF(ISNA(VLOOKUP(Table3[[#This Row],[NPC]],#REF!,1,FALSE)),"No","Yes")</f>
        <v>Yes</v>
      </c>
      <c r="C1220" s="27" t="str">
        <f>IF(ISNA(VLOOKUP(Table3[[#This Row],[NPC]],'PROC517 Delist NPCs'!B:B,1,FALSE)),"No","Yes")</f>
        <v>No</v>
      </c>
      <c r="D12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0" s="27"/>
      <c r="F1220" s="77" t="s">
        <v>3341</v>
      </c>
      <c r="G1220" s="78"/>
      <c r="H1220" s="78"/>
      <c r="I1220" s="79"/>
      <c r="J1220" s="77" t="s">
        <v>3342</v>
      </c>
      <c r="K1220" s="79"/>
      <c r="L1220" s="27" t="s">
        <v>3632</v>
      </c>
      <c r="M1220" s="27" t="s">
        <v>3633</v>
      </c>
      <c r="N1220" s="80"/>
      <c r="O1220" s="27" t="s">
        <v>3342</v>
      </c>
      <c r="P1220" s="27" t="s">
        <v>113</v>
      </c>
      <c r="Q1220" s="27" t="s">
        <v>132</v>
      </c>
      <c r="R1220" s="27" t="s">
        <v>3512</v>
      </c>
      <c r="S1220" s="27" t="s">
        <v>574</v>
      </c>
      <c r="T1220" s="27" t="s">
        <v>3634</v>
      </c>
      <c r="U1220" s="80"/>
    </row>
    <row r="1221" spans="1:21" ht="13" hidden="1" thickBot="1">
      <c r="A122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1" s="27" t="str">
        <f>IF(ISNA(VLOOKUP(Table3[[#This Row],[NPC]],#REF!,1,FALSE)),"No","Yes")</f>
        <v>Yes</v>
      </c>
      <c r="C1221" s="27" t="str">
        <f>IF(ISNA(VLOOKUP(Table3[[#This Row],[NPC]],'PROC517 Delist NPCs'!B:B,1,FALSE)),"No","Yes")</f>
        <v>No</v>
      </c>
      <c r="D12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1" s="27"/>
      <c r="F1221" s="77" t="s">
        <v>3341</v>
      </c>
      <c r="G1221" s="78"/>
      <c r="H1221" s="78"/>
      <c r="I1221" s="79"/>
      <c r="J1221" s="77" t="s">
        <v>3342</v>
      </c>
      <c r="K1221" s="79"/>
      <c r="L1221" s="27" t="s">
        <v>3635</v>
      </c>
      <c r="M1221" s="27" t="s">
        <v>3636</v>
      </c>
      <c r="N1221" s="80"/>
      <c r="O1221" s="27" t="s">
        <v>3342</v>
      </c>
      <c r="P1221" s="27" t="s">
        <v>299</v>
      </c>
      <c r="Q1221" s="27" t="s">
        <v>243</v>
      </c>
      <c r="R1221" s="27" t="s">
        <v>3637</v>
      </c>
      <c r="S1221" s="27" t="s">
        <v>390</v>
      </c>
      <c r="T1221" s="27" t="s">
        <v>3638</v>
      </c>
      <c r="U1221" s="80"/>
    </row>
    <row r="1222" spans="1:21" ht="13" hidden="1" thickBot="1">
      <c r="A122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2" s="27" t="str">
        <f>IF(ISNA(VLOOKUP(Table3[[#This Row],[NPC]],#REF!,1,FALSE)),"No","Yes")</f>
        <v>Yes</v>
      </c>
      <c r="C1222" s="27" t="str">
        <f>IF(ISNA(VLOOKUP(Table3[[#This Row],[NPC]],'PROC517 Delist NPCs'!B:B,1,FALSE)),"No","Yes")</f>
        <v>No</v>
      </c>
      <c r="D12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2" s="27"/>
      <c r="F1222" s="77" t="s">
        <v>3341</v>
      </c>
      <c r="G1222" s="78"/>
      <c r="H1222" s="78"/>
      <c r="I1222" s="79"/>
      <c r="J1222" s="77" t="s">
        <v>3342</v>
      </c>
      <c r="K1222" s="79"/>
      <c r="L1222" s="27" t="s">
        <v>3639</v>
      </c>
      <c r="M1222" s="27" t="s">
        <v>3640</v>
      </c>
      <c r="N1222" s="80"/>
      <c r="O1222" s="27" t="s">
        <v>3342</v>
      </c>
      <c r="P1222" s="27" t="s">
        <v>299</v>
      </c>
      <c r="Q1222" s="27" t="s">
        <v>108</v>
      </c>
      <c r="R1222" s="27" t="s">
        <v>3641</v>
      </c>
      <c r="S1222" s="27" t="s">
        <v>390</v>
      </c>
      <c r="T1222" s="27" t="s">
        <v>3642</v>
      </c>
      <c r="U1222" s="80"/>
    </row>
    <row r="1223" spans="1:21" ht="13" hidden="1" thickBot="1">
      <c r="A122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3" s="27" t="str">
        <f>IF(ISNA(VLOOKUP(Table3[[#This Row],[NPC]],#REF!,1,FALSE)),"No","Yes")</f>
        <v>Yes</v>
      </c>
      <c r="C1223" s="27" t="str">
        <f>IF(ISNA(VLOOKUP(Table3[[#This Row],[NPC]],'PROC517 Delist NPCs'!B:B,1,FALSE)),"No","Yes")</f>
        <v>No</v>
      </c>
      <c r="D12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3" s="27"/>
      <c r="F1223" s="77" t="s">
        <v>3341</v>
      </c>
      <c r="G1223" s="78"/>
      <c r="H1223" s="78"/>
      <c r="I1223" s="79"/>
      <c r="J1223" s="77" t="s">
        <v>3342</v>
      </c>
      <c r="K1223" s="79"/>
      <c r="L1223" s="27" t="s">
        <v>3643</v>
      </c>
      <c r="M1223" s="27" t="s">
        <v>3644</v>
      </c>
      <c r="N1223" s="80"/>
      <c r="O1223" s="27" t="s">
        <v>3342</v>
      </c>
      <c r="P1223" s="27" t="s">
        <v>299</v>
      </c>
      <c r="Q1223" s="27" t="s">
        <v>108</v>
      </c>
      <c r="R1223" s="27" t="s">
        <v>3641</v>
      </c>
      <c r="S1223" s="27" t="s">
        <v>390</v>
      </c>
      <c r="T1223" s="27" t="s">
        <v>3645</v>
      </c>
      <c r="U1223" s="80"/>
    </row>
    <row r="1224" spans="1:21" ht="13" hidden="1" thickBot="1">
      <c r="A122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4" s="27" t="str">
        <f>IF(ISNA(VLOOKUP(Table3[[#This Row],[NPC]],#REF!,1,FALSE)),"No","Yes")</f>
        <v>Yes</v>
      </c>
      <c r="C1224" s="27" t="str">
        <f>IF(ISNA(VLOOKUP(Table3[[#This Row],[NPC]],'PROC517 Delist NPCs'!B:B,1,FALSE)),"No","Yes")</f>
        <v>No</v>
      </c>
      <c r="D12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4" s="27"/>
      <c r="F1224" s="77" t="s">
        <v>3341</v>
      </c>
      <c r="G1224" s="78"/>
      <c r="H1224" s="78"/>
      <c r="I1224" s="79"/>
      <c r="J1224" s="77" t="s">
        <v>3342</v>
      </c>
      <c r="K1224" s="79"/>
      <c r="L1224" s="27" t="s">
        <v>3646</v>
      </c>
      <c r="M1224" s="27" t="s">
        <v>3647</v>
      </c>
      <c r="N1224" s="80"/>
      <c r="O1224" s="27" t="s">
        <v>3342</v>
      </c>
      <c r="P1224" s="27" t="s">
        <v>299</v>
      </c>
      <c r="Q1224" s="27" t="s">
        <v>108</v>
      </c>
      <c r="R1224" s="27" t="s">
        <v>3641</v>
      </c>
      <c r="S1224" s="27" t="s">
        <v>390</v>
      </c>
      <c r="T1224" s="27" t="s">
        <v>3648</v>
      </c>
      <c r="U1224" s="80"/>
    </row>
    <row r="1225" spans="1:21" ht="13" hidden="1" thickBot="1">
      <c r="A122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5" s="27" t="str">
        <f>IF(ISNA(VLOOKUP(Table3[[#This Row],[NPC]],#REF!,1,FALSE)),"No","Yes")</f>
        <v>Yes</v>
      </c>
      <c r="C1225" s="27" t="str">
        <f>IF(ISNA(VLOOKUP(Table3[[#This Row],[NPC]],'PROC517 Delist NPCs'!B:B,1,FALSE)),"No","Yes")</f>
        <v>No</v>
      </c>
      <c r="D12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5" s="27"/>
      <c r="F1225" s="77" t="s">
        <v>3341</v>
      </c>
      <c r="G1225" s="78"/>
      <c r="H1225" s="78"/>
      <c r="I1225" s="79"/>
      <c r="J1225" s="77" t="s">
        <v>3342</v>
      </c>
      <c r="K1225" s="79"/>
      <c r="L1225" s="27" t="s">
        <v>3649</v>
      </c>
      <c r="M1225" s="27" t="s">
        <v>3650</v>
      </c>
      <c r="N1225" s="80"/>
      <c r="O1225" s="27" t="s">
        <v>3342</v>
      </c>
      <c r="P1225" s="27" t="s">
        <v>299</v>
      </c>
      <c r="Q1225" s="27" t="s">
        <v>243</v>
      </c>
      <c r="R1225" s="27" t="s">
        <v>3637</v>
      </c>
      <c r="S1225" s="27" t="s">
        <v>390</v>
      </c>
      <c r="T1225" s="27" t="s">
        <v>3651</v>
      </c>
      <c r="U1225" s="80"/>
    </row>
    <row r="1226" spans="1:21" ht="13" hidden="1" thickBot="1">
      <c r="A122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6" s="27" t="str">
        <f>IF(ISNA(VLOOKUP(Table3[[#This Row],[NPC]],#REF!,1,FALSE)),"No","Yes")</f>
        <v>Yes</v>
      </c>
      <c r="C1226" s="27" t="str">
        <f>IF(ISNA(VLOOKUP(Table3[[#This Row],[NPC]],'PROC517 Delist NPCs'!B:B,1,FALSE)),"No","Yes")</f>
        <v>No</v>
      </c>
      <c r="D12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6" s="27"/>
      <c r="F1226" s="77" t="s">
        <v>3341</v>
      </c>
      <c r="G1226" s="78"/>
      <c r="H1226" s="78"/>
      <c r="I1226" s="79"/>
      <c r="J1226" s="77" t="s">
        <v>3342</v>
      </c>
      <c r="K1226" s="79"/>
      <c r="L1226" s="27" t="s">
        <v>3652</v>
      </c>
      <c r="M1226" s="27" t="s">
        <v>3653</v>
      </c>
      <c r="N1226" s="80"/>
      <c r="O1226" s="27" t="s">
        <v>3342</v>
      </c>
      <c r="P1226" s="27" t="s">
        <v>299</v>
      </c>
      <c r="Q1226" s="27" t="s">
        <v>108</v>
      </c>
      <c r="R1226" s="27" t="s">
        <v>1167</v>
      </c>
      <c r="S1226" s="27" t="s">
        <v>397</v>
      </c>
      <c r="T1226" s="27" t="s">
        <v>3654</v>
      </c>
      <c r="U1226" s="80"/>
    </row>
    <row r="1227" spans="1:21" ht="13" hidden="1" thickBot="1">
      <c r="A122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7" s="27" t="str">
        <f>IF(ISNA(VLOOKUP(Table3[[#This Row],[NPC]],#REF!,1,FALSE)),"No","Yes")</f>
        <v>Yes</v>
      </c>
      <c r="C1227" s="27" t="str">
        <f>IF(ISNA(VLOOKUP(Table3[[#This Row],[NPC]],'PROC517 Delist NPCs'!B:B,1,FALSE)),"No","Yes")</f>
        <v>No</v>
      </c>
      <c r="D12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7" s="27"/>
      <c r="F1227" s="77" t="s">
        <v>3341</v>
      </c>
      <c r="G1227" s="78"/>
      <c r="H1227" s="78"/>
      <c r="I1227" s="79"/>
      <c r="J1227" s="77" t="s">
        <v>3342</v>
      </c>
      <c r="K1227" s="79"/>
      <c r="L1227" s="27" t="s">
        <v>3655</v>
      </c>
      <c r="M1227" s="27" t="s">
        <v>3656</v>
      </c>
      <c r="N1227" s="80"/>
      <c r="O1227" s="27" t="s">
        <v>3342</v>
      </c>
      <c r="P1227" s="27" t="s">
        <v>299</v>
      </c>
      <c r="Q1227" s="27" t="s">
        <v>108</v>
      </c>
      <c r="R1227" s="27" t="s">
        <v>1167</v>
      </c>
      <c r="S1227" s="27" t="s">
        <v>397</v>
      </c>
      <c r="T1227" s="27" t="s">
        <v>3657</v>
      </c>
      <c r="U1227" s="80"/>
    </row>
    <row r="1228" spans="1:21" ht="13" hidden="1" thickBot="1">
      <c r="A122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8" s="27" t="str">
        <f>IF(ISNA(VLOOKUP(Table3[[#This Row],[NPC]],#REF!,1,FALSE)),"No","Yes")</f>
        <v>Yes</v>
      </c>
      <c r="C1228" s="27" t="str">
        <f>IF(ISNA(VLOOKUP(Table3[[#This Row],[NPC]],'PROC517 Delist NPCs'!B:B,1,FALSE)),"No","Yes")</f>
        <v>No</v>
      </c>
      <c r="D12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8" s="27"/>
      <c r="F1228" s="77" t="s">
        <v>3341</v>
      </c>
      <c r="G1228" s="78"/>
      <c r="H1228" s="78"/>
      <c r="I1228" s="79"/>
      <c r="J1228" s="77" t="s">
        <v>3342</v>
      </c>
      <c r="K1228" s="79"/>
      <c r="L1228" s="27" t="s">
        <v>3658</v>
      </c>
      <c r="M1228" s="27" t="s">
        <v>3659</v>
      </c>
      <c r="N1228" s="80"/>
      <c r="O1228" s="27" t="s">
        <v>3342</v>
      </c>
      <c r="P1228" s="27" t="s">
        <v>3660</v>
      </c>
      <c r="Q1228" s="27" t="s">
        <v>132</v>
      </c>
      <c r="R1228" s="27" t="s">
        <v>3661</v>
      </c>
      <c r="S1228" s="27" t="s">
        <v>245</v>
      </c>
      <c r="T1228" s="27" t="s">
        <v>3662</v>
      </c>
      <c r="U1228" s="80"/>
    </row>
    <row r="1229" spans="1:21" ht="13" hidden="1" thickBot="1">
      <c r="A122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29" s="27" t="str">
        <f>IF(ISNA(VLOOKUP(Table3[[#This Row],[NPC]],#REF!,1,FALSE)),"No","Yes")</f>
        <v>Yes</v>
      </c>
      <c r="C1229" s="27" t="str">
        <f>IF(ISNA(VLOOKUP(Table3[[#This Row],[NPC]],'PROC517 Delist NPCs'!B:B,1,FALSE)),"No","Yes")</f>
        <v>No</v>
      </c>
      <c r="D12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29" s="27"/>
      <c r="F1229" s="77" t="s">
        <v>3341</v>
      </c>
      <c r="G1229" s="78"/>
      <c r="H1229" s="78"/>
      <c r="I1229" s="79"/>
      <c r="J1229" s="77" t="s">
        <v>3342</v>
      </c>
      <c r="K1229" s="79"/>
      <c r="L1229" s="27" t="s">
        <v>3663</v>
      </c>
      <c r="M1229" s="27" t="s">
        <v>3664</v>
      </c>
      <c r="N1229" s="80"/>
      <c r="O1229" s="27" t="s">
        <v>3342</v>
      </c>
      <c r="P1229" s="27" t="s">
        <v>3660</v>
      </c>
      <c r="Q1229" s="27" t="s">
        <v>132</v>
      </c>
      <c r="R1229" s="27" t="s">
        <v>3661</v>
      </c>
      <c r="S1229" s="27" t="s">
        <v>245</v>
      </c>
      <c r="T1229" s="27" t="s">
        <v>3665</v>
      </c>
      <c r="U1229" s="80"/>
    </row>
    <row r="1230" spans="1:21" ht="13" hidden="1" thickBot="1">
      <c r="A123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30" s="27" t="str">
        <f>IF(ISNA(VLOOKUP(Table3[[#This Row],[NPC]],#REF!,1,FALSE)),"No","Yes")</f>
        <v>Yes</v>
      </c>
      <c r="C1230" s="27" t="str">
        <f>IF(ISNA(VLOOKUP(Table3[[#This Row],[NPC]],'PROC517 Delist NPCs'!B:B,1,FALSE)),"No","Yes")</f>
        <v>No</v>
      </c>
      <c r="D12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0" s="27"/>
      <c r="F1230" s="77" t="s">
        <v>3341</v>
      </c>
      <c r="G1230" s="78"/>
      <c r="H1230" s="78"/>
      <c r="I1230" s="79"/>
      <c r="J1230" s="77" t="s">
        <v>3342</v>
      </c>
      <c r="K1230" s="79"/>
      <c r="L1230" s="27" t="s">
        <v>3666</v>
      </c>
      <c r="M1230" s="27" t="s">
        <v>3667</v>
      </c>
      <c r="N1230" s="80"/>
      <c r="O1230" s="27" t="s">
        <v>3342</v>
      </c>
      <c r="P1230" s="27" t="s">
        <v>3660</v>
      </c>
      <c r="Q1230" s="27" t="s">
        <v>132</v>
      </c>
      <c r="R1230" s="27" t="s">
        <v>3661</v>
      </c>
      <c r="S1230" s="27" t="s">
        <v>245</v>
      </c>
      <c r="T1230" s="27" t="s">
        <v>3668</v>
      </c>
      <c r="U1230" s="80"/>
    </row>
    <row r="1231" spans="1:21" ht="13" hidden="1" thickBot="1">
      <c r="A123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31" s="27" t="str">
        <f>IF(ISNA(VLOOKUP(Table3[[#This Row],[NPC]],#REF!,1,FALSE)),"No","Yes")</f>
        <v>Yes</v>
      </c>
      <c r="C1231" s="27" t="str">
        <f>IF(ISNA(VLOOKUP(Table3[[#This Row],[NPC]],'PROC517 Delist NPCs'!B:B,1,FALSE)),"No","Yes")</f>
        <v>No</v>
      </c>
      <c r="D12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1" s="27"/>
      <c r="F1231" s="77" t="s">
        <v>3341</v>
      </c>
      <c r="G1231" s="78"/>
      <c r="H1231" s="78"/>
      <c r="I1231" s="79"/>
      <c r="J1231" s="77" t="s">
        <v>3342</v>
      </c>
      <c r="K1231" s="79"/>
      <c r="L1231" s="27" t="s">
        <v>3669</v>
      </c>
      <c r="M1231" s="27" t="s">
        <v>3670</v>
      </c>
      <c r="N1231" s="80"/>
      <c r="O1231" s="27" t="s">
        <v>3342</v>
      </c>
      <c r="P1231" s="27" t="s">
        <v>3660</v>
      </c>
      <c r="Q1231" s="27" t="s">
        <v>132</v>
      </c>
      <c r="R1231" s="27" t="s">
        <v>3661</v>
      </c>
      <c r="S1231" s="27" t="s">
        <v>245</v>
      </c>
      <c r="T1231" s="27" t="s">
        <v>3671</v>
      </c>
      <c r="U1231" s="80"/>
    </row>
    <row r="1232" spans="1:21" ht="13" hidden="1" thickBot="1">
      <c r="A1232" s="27" t="s">
        <v>68</v>
      </c>
      <c r="B1232" s="27" t="str">
        <f>IF(ISNA(VLOOKUP(Table3[[#This Row],[NPC]],#REF!,1,FALSE)),"No","Yes")</f>
        <v>Yes</v>
      </c>
      <c r="C1232" s="27" t="str">
        <f>IF(ISNA(VLOOKUP(Table3[[#This Row],[NPC]],'PROC517 Delist NPCs'!B:B,1,FALSE)),"No","Yes")</f>
        <v>No</v>
      </c>
      <c r="D12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2" s="27"/>
      <c r="F1232" s="77" t="s">
        <v>3341</v>
      </c>
      <c r="G1232" s="78"/>
      <c r="H1232" s="78"/>
      <c r="I1232" s="79"/>
      <c r="J1232" s="77" t="s">
        <v>3342</v>
      </c>
      <c r="K1232" s="79"/>
      <c r="L1232" s="27" t="s">
        <v>3672</v>
      </c>
      <c r="M1232" s="27" t="s">
        <v>3673</v>
      </c>
      <c r="N1232" s="80"/>
      <c r="O1232" s="27" t="s">
        <v>3342</v>
      </c>
      <c r="P1232" s="27" t="s">
        <v>3660</v>
      </c>
      <c r="Q1232" s="27" t="s">
        <v>132</v>
      </c>
      <c r="R1232" s="27" t="s">
        <v>3674</v>
      </c>
      <c r="S1232" s="27" t="s">
        <v>245</v>
      </c>
      <c r="T1232" s="27" t="s">
        <v>3675</v>
      </c>
      <c r="U1232" s="80"/>
    </row>
    <row r="1233" spans="1:21" ht="13" hidden="1" thickBot="1">
      <c r="A1233" s="27" t="s">
        <v>68</v>
      </c>
      <c r="B1233" s="27" t="str">
        <f>IF(ISNA(VLOOKUP(Table3[[#This Row],[NPC]],#REF!,1,FALSE)),"No","Yes")</f>
        <v>Yes</v>
      </c>
      <c r="C1233" s="27" t="str">
        <f>IF(ISNA(VLOOKUP(Table3[[#This Row],[NPC]],'PROC517 Delist NPCs'!B:B,1,FALSE)),"No","Yes")</f>
        <v>No</v>
      </c>
      <c r="D12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3" s="27"/>
      <c r="F1233" s="77" t="s">
        <v>3341</v>
      </c>
      <c r="G1233" s="78"/>
      <c r="H1233" s="78"/>
      <c r="I1233" s="79"/>
      <c r="J1233" s="77" t="s">
        <v>3342</v>
      </c>
      <c r="K1233" s="79"/>
      <c r="L1233" s="27" t="s">
        <v>3676</v>
      </c>
      <c r="M1233" s="27" t="s">
        <v>3677</v>
      </c>
      <c r="N1233" s="80"/>
      <c r="O1233" s="27" t="s">
        <v>3342</v>
      </c>
      <c r="P1233" s="27" t="s">
        <v>3660</v>
      </c>
      <c r="Q1233" s="27" t="s">
        <v>132</v>
      </c>
      <c r="R1233" s="27" t="s">
        <v>3678</v>
      </c>
      <c r="S1233" s="27" t="s">
        <v>154</v>
      </c>
      <c r="T1233" s="27" t="s">
        <v>3679</v>
      </c>
      <c r="U1233" s="80"/>
    </row>
    <row r="1234" spans="1:21" ht="13" hidden="1" thickBot="1">
      <c r="A1234" s="27" t="s">
        <v>68</v>
      </c>
      <c r="B1234" s="27" t="str">
        <f>IF(ISNA(VLOOKUP(Table3[[#This Row],[NPC]],#REF!,1,FALSE)),"No","Yes")</f>
        <v>Yes</v>
      </c>
      <c r="C1234" s="27" t="str">
        <f>IF(ISNA(VLOOKUP(Table3[[#This Row],[NPC]],'PROC517 Delist NPCs'!B:B,1,FALSE)),"No","Yes")</f>
        <v>No</v>
      </c>
      <c r="D12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4" s="27"/>
      <c r="F1234" s="77" t="s">
        <v>3341</v>
      </c>
      <c r="G1234" s="78"/>
      <c r="H1234" s="78"/>
      <c r="I1234" s="79"/>
      <c r="J1234" s="77" t="s">
        <v>3342</v>
      </c>
      <c r="K1234" s="79"/>
      <c r="L1234" s="27" t="s">
        <v>3680</v>
      </c>
      <c r="M1234" s="27" t="s">
        <v>3681</v>
      </c>
      <c r="N1234" s="80"/>
      <c r="O1234" s="27" t="s">
        <v>3342</v>
      </c>
      <c r="P1234" s="27" t="s">
        <v>3660</v>
      </c>
      <c r="Q1234" s="27" t="s">
        <v>132</v>
      </c>
      <c r="R1234" s="27" t="s">
        <v>3678</v>
      </c>
      <c r="S1234" s="27" t="s">
        <v>154</v>
      </c>
      <c r="T1234" s="27" t="s">
        <v>3682</v>
      </c>
      <c r="U1234" s="80"/>
    </row>
    <row r="1235" spans="1:21" ht="13" hidden="1" thickBot="1">
      <c r="A123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35" s="27" t="str">
        <f>IF(ISNA(VLOOKUP(Table3[[#This Row],[NPC]],#REF!,1,FALSE)),"No","Yes")</f>
        <v>Yes</v>
      </c>
      <c r="C1235" s="27" t="str">
        <f>IF(ISNA(VLOOKUP(Table3[[#This Row],[NPC]],'PROC517 Delist NPCs'!B:B,1,FALSE)),"No","Yes")</f>
        <v>No</v>
      </c>
      <c r="D12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5" s="27"/>
      <c r="F1235" s="77" t="s">
        <v>3341</v>
      </c>
      <c r="G1235" s="78"/>
      <c r="H1235" s="78"/>
      <c r="I1235" s="79"/>
      <c r="J1235" s="77" t="s">
        <v>3342</v>
      </c>
      <c r="K1235" s="79"/>
      <c r="L1235" s="27" t="s">
        <v>3683</v>
      </c>
      <c r="M1235" s="27" t="s">
        <v>3684</v>
      </c>
      <c r="N1235" s="80"/>
      <c r="O1235" s="27" t="s">
        <v>3342</v>
      </c>
      <c r="P1235" s="27" t="s">
        <v>3660</v>
      </c>
      <c r="Q1235" s="27" t="s">
        <v>132</v>
      </c>
      <c r="R1235" s="27" t="s">
        <v>3685</v>
      </c>
      <c r="S1235" s="27" t="s">
        <v>154</v>
      </c>
      <c r="T1235" s="27" t="s">
        <v>3686</v>
      </c>
      <c r="U1235" s="80"/>
    </row>
    <row r="1236" spans="1:21" ht="13" hidden="1" thickBot="1">
      <c r="A123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36" s="27" t="str">
        <f>IF(ISNA(VLOOKUP(Table3[[#This Row],[NPC]],#REF!,1,FALSE)),"No","Yes")</f>
        <v>Yes</v>
      </c>
      <c r="C1236" s="27" t="str">
        <f>IF(ISNA(VLOOKUP(Table3[[#This Row],[NPC]],'PROC517 Delist NPCs'!B:B,1,FALSE)),"No","Yes")</f>
        <v>No</v>
      </c>
      <c r="D12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6" s="27"/>
      <c r="F1236" s="77" t="s">
        <v>3341</v>
      </c>
      <c r="G1236" s="78"/>
      <c r="H1236" s="78"/>
      <c r="I1236" s="79"/>
      <c r="J1236" s="77" t="s">
        <v>3342</v>
      </c>
      <c r="K1236" s="79"/>
      <c r="L1236" s="27" t="s">
        <v>3687</v>
      </c>
      <c r="M1236" s="27" t="s">
        <v>3688</v>
      </c>
      <c r="N1236" s="80"/>
      <c r="O1236" s="27" t="s">
        <v>3342</v>
      </c>
      <c r="P1236" s="27" t="s">
        <v>3660</v>
      </c>
      <c r="Q1236" s="27" t="s">
        <v>132</v>
      </c>
      <c r="R1236" s="27" t="s">
        <v>3661</v>
      </c>
      <c r="S1236" s="27" t="s">
        <v>245</v>
      </c>
      <c r="T1236" s="27" t="s">
        <v>3689</v>
      </c>
      <c r="U1236" s="80"/>
    </row>
    <row r="1237" spans="1:21" ht="13" hidden="1" thickBot="1">
      <c r="A123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37" s="27" t="str">
        <f>IF(ISNA(VLOOKUP(Table3[[#This Row],[NPC]],#REF!,1,FALSE)),"No","Yes")</f>
        <v>Yes</v>
      </c>
      <c r="C1237" s="27" t="str">
        <f>IF(ISNA(VLOOKUP(Table3[[#This Row],[NPC]],'PROC517 Delist NPCs'!B:B,1,FALSE)),"No","Yes")</f>
        <v>No</v>
      </c>
      <c r="D12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7" s="27"/>
      <c r="F1237" s="77" t="s">
        <v>3341</v>
      </c>
      <c r="G1237" s="78"/>
      <c r="H1237" s="78"/>
      <c r="I1237" s="79"/>
      <c r="J1237" s="77" t="s">
        <v>3342</v>
      </c>
      <c r="K1237" s="79"/>
      <c r="L1237" s="27" t="s">
        <v>3690</v>
      </c>
      <c r="M1237" s="27" t="s">
        <v>3691</v>
      </c>
      <c r="N1237" s="80"/>
      <c r="O1237" s="27" t="s">
        <v>3342</v>
      </c>
      <c r="P1237" s="27" t="s">
        <v>3660</v>
      </c>
      <c r="Q1237" s="27" t="s">
        <v>132</v>
      </c>
      <c r="R1237" s="27" t="s">
        <v>3661</v>
      </c>
      <c r="S1237" s="27" t="s">
        <v>245</v>
      </c>
      <c r="T1237" s="27" t="s">
        <v>3692</v>
      </c>
      <c r="U1237" s="80"/>
    </row>
    <row r="1238" spans="1:21" ht="13" hidden="1" thickBot="1">
      <c r="A1238" s="27" t="s">
        <v>68</v>
      </c>
      <c r="B1238" s="27" t="str">
        <f>IF(ISNA(VLOOKUP(Table3[[#This Row],[NPC]],#REF!,1,FALSE)),"No","Yes")</f>
        <v>Yes</v>
      </c>
      <c r="C1238" s="27" t="str">
        <f>IF(ISNA(VLOOKUP(Table3[[#This Row],[NPC]],'PROC517 Delist NPCs'!B:B,1,FALSE)),"No","Yes")</f>
        <v>No</v>
      </c>
      <c r="D12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8" s="27"/>
      <c r="F1238" s="77" t="s">
        <v>3341</v>
      </c>
      <c r="G1238" s="78"/>
      <c r="H1238" s="78"/>
      <c r="I1238" s="79"/>
      <c r="J1238" s="77" t="s">
        <v>3342</v>
      </c>
      <c r="K1238" s="79"/>
      <c r="L1238" s="27" t="s">
        <v>3693</v>
      </c>
      <c r="M1238" s="27" t="s">
        <v>3694</v>
      </c>
      <c r="N1238" s="80"/>
      <c r="O1238" s="27" t="s">
        <v>3342</v>
      </c>
      <c r="P1238" s="27" t="s">
        <v>3660</v>
      </c>
      <c r="Q1238" s="27" t="s">
        <v>132</v>
      </c>
      <c r="R1238" s="27" t="s">
        <v>3674</v>
      </c>
      <c r="S1238" s="27" t="s">
        <v>245</v>
      </c>
      <c r="T1238" s="27" t="s">
        <v>3695</v>
      </c>
      <c r="U1238" s="80"/>
    </row>
    <row r="1239" spans="1:21" ht="13" hidden="1" thickBot="1">
      <c r="A1239" s="27" t="s">
        <v>68</v>
      </c>
      <c r="B1239" s="27" t="str">
        <f>IF(ISNA(VLOOKUP(Table3[[#This Row],[NPC]],#REF!,1,FALSE)),"No","Yes")</f>
        <v>Yes</v>
      </c>
      <c r="C1239" s="27" t="str">
        <f>IF(ISNA(VLOOKUP(Table3[[#This Row],[NPC]],'PROC517 Delist NPCs'!B:B,1,FALSE)),"No","Yes")</f>
        <v>No</v>
      </c>
      <c r="D12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39" s="27"/>
      <c r="F1239" s="77" t="s">
        <v>3341</v>
      </c>
      <c r="G1239" s="78"/>
      <c r="H1239" s="78"/>
      <c r="I1239" s="79"/>
      <c r="J1239" s="77" t="s">
        <v>3342</v>
      </c>
      <c r="K1239" s="79"/>
      <c r="L1239" s="27" t="s">
        <v>3696</v>
      </c>
      <c r="M1239" s="27" t="s">
        <v>3697</v>
      </c>
      <c r="N1239" s="80"/>
      <c r="O1239" s="27" t="s">
        <v>3342</v>
      </c>
      <c r="P1239" s="27" t="s">
        <v>3660</v>
      </c>
      <c r="Q1239" s="27" t="s">
        <v>132</v>
      </c>
      <c r="R1239" s="27" t="s">
        <v>3661</v>
      </c>
      <c r="S1239" s="27" t="s">
        <v>245</v>
      </c>
      <c r="T1239" s="27" t="s">
        <v>3698</v>
      </c>
      <c r="U1239" s="80"/>
    </row>
    <row r="1240" spans="1:21" ht="13" hidden="1" thickBot="1">
      <c r="A124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0" s="27" t="str">
        <f>IF(ISNA(VLOOKUP(Table3[[#This Row],[NPC]],#REF!,1,FALSE)),"No","Yes")</f>
        <v>Yes</v>
      </c>
      <c r="C1240" s="27" t="str">
        <f>IF(ISNA(VLOOKUP(Table3[[#This Row],[NPC]],'PROC517 Delist NPCs'!B:B,1,FALSE)),"No","Yes")</f>
        <v>No</v>
      </c>
      <c r="D12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0" s="27"/>
      <c r="F1240" s="77" t="s">
        <v>3341</v>
      </c>
      <c r="G1240" s="78"/>
      <c r="H1240" s="78"/>
      <c r="I1240" s="79"/>
      <c r="J1240" s="77" t="s">
        <v>3342</v>
      </c>
      <c r="K1240" s="79"/>
      <c r="L1240" s="27" t="s">
        <v>3699</v>
      </c>
      <c r="M1240" s="27" t="s">
        <v>3700</v>
      </c>
      <c r="N1240" s="80"/>
      <c r="O1240" s="27" t="s">
        <v>3342</v>
      </c>
      <c r="P1240" s="27" t="s">
        <v>3660</v>
      </c>
      <c r="Q1240" s="27" t="s">
        <v>132</v>
      </c>
      <c r="R1240" s="27" t="s">
        <v>3661</v>
      </c>
      <c r="S1240" s="27" t="s">
        <v>245</v>
      </c>
      <c r="T1240" s="27" t="s">
        <v>3701</v>
      </c>
      <c r="U1240" s="80"/>
    </row>
    <row r="1241" spans="1:21" ht="13" hidden="1" thickBot="1">
      <c r="A124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1" s="27" t="str">
        <f>IF(ISNA(VLOOKUP(Table3[[#This Row],[NPC]],#REF!,1,FALSE)),"No","Yes")</f>
        <v>Yes</v>
      </c>
      <c r="C1241" s="27" t="str">
        <f>IF(ISNA(VLOOKUP(Table3[[#This Row],[NPC]],'PROC517 Delist NPCs'!B:B,1,FALSE)),"No","Yes")</f>
        <v>No</v>
      </c>
      <c r="D12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1" s="27"/>
      <c r="F1241" s="77" t="s">
        <v>3341</v>
      </c>
      <c r="G1241" s="78"/>
      <c r="H1241" s="78"/>
      <c r="I1241" s="79"/>
      <c r="J1241" s="77" t="s">
        <v>3342</v>
      </c>
      <c r="K1241" s="79"/>
      <c r="L1241" s="27" t="s">
        <v>3702</v>
      </c>
      <c r="M1241" s="27" t="s">
        <v>3703</v>
      </c>
      <c r="N1241" s="80"/>
      <c r="O1241" s="27" t="s">
        <v>3342</v>
      </c>
      <c r="P1241" s="27" t="s">
        <v>3660</v>
      </c>
      <c r="Q1241" s="27" t="s">
        <v>132</v>
      </c>
      <c r="R1241" s="27" t="s">
        <v>3661</v>
      </c>
      <c r="S1241" s="27" t="s">
        <v>245</v>
      </c>
      <c r="T1241" s="27" t="s">
        <v>3704</v>
      </c>
      <c r="U1241" s="80"/>
    </row>
    <row r="1242" spans="1:21" ht="13" hidden="1" thickBot="1">
      <c r="A124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2" s="27" t="str">
        <f>IF(ISNA(VLOOKUP(Table3[[#This Row],[NPC]],#REF!,1,FALSE)),"No","Yes")</f>
        <v>Yes</v>
      </c>
      <c r="C1242" s="27" t="str">
        <f>IF(ISNA(VLOOKUP(Table3[[#This Row],[NPC]],'PROC517 Delist NPCs'!B:B,1,FALSE)),"No","Yes")</f>
        <v>No</v>
      </c>
      <c r="D12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2" s="27"/>
      <c r="F1242" s="77" t="s">
        <v>3341</v>
      </c>
      <c r="G1242" s="78"/>
      <c r="H1242" s="78"/>
      <c r="I1242" s="79"/>
      <c r="J1242" s="77" t="s">
        <v>3342</v>
      </c>
      <c r="K1242" s="79"/>
      <c r="L1242" s="27" t="s">
        <v>3705</v>
      </c>
      <c r="M1242" s="27" t="s">
        <v>3706</v>
      </c>
      <c r="N1242" s="80"/>
      <c r="O1242" s="27" t="s">
        <v>3342</v>
      </c>
      <c r="P1242" s="27" t="s">
        <v>3660</v>
      </c>
      <c r="Q1242" s="27" t="s">
        <v>132</v>
      </c>
      <c r="R1242" s="27" t="s">
        <v>3661</v>
      </c>
      <c r="S1242" s="27" t="s">
        <v>245</v>
      </c>
      <c r="T1242" s="27" t="s">
        <v>3707</v>
      </c>
      <c r="U1242" s="80"/>
    </row>
    <row r="1243" spans="1:21" ht="13" hidden="1" thickBot="1">
      <c r="A124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3" s="27" t="str">
        <f>IF(ISNA(VLOOKUP(Table3[[#This Row],[NPC]],#REF!,1,FALSE)),"No","Yes")</f>
        <v>Yes</v>
      </c>
      <c r="C1243" s="27" t="str">
        <f>IF(ISNA(VLOOKUP(Table3[[#This Row],[NPC]],'PROC517 Delist NPCs'!B:B,1,FALSE)),"No","Yes")</f>
        <v>No</v>
      </c>
      <c r="D12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3" s="27"/>
      <c r="F1243" s="77" t="s">
        <v>3341</v>
      </c>
      <c r="G1243" s="78"/>
      <c r="H1243" s="78"/>
      <c r="I1243" s="79"/>
      <c r="J1243" s="77" t="s">
        <v>3342</v>
      </c>
      <c r="K1243" s="79"/>
      <c r="L1243" s="27" t="s">
        <v>3708</v>
      </c>
      <c r="M1243" s="27" t="s">
        <v>3709</v>
      </c>
      <c r="N1243" s="80"/>
      <c r="O1243" s="27" t="s">
        <v>3342</v>
      </c>
      <c r="P1243" s="27" t="s">
        <v>3660</v>
      </c>
      <c r="Q1243" s="27" t="s">
        <v>132</v>
      </c>
      <c r="R1243" s="27" t="s">
        <v>3661</v>
      </c>
      <c r="S1243" s="27" t="s">
        <v>245</v>
      </c>
      <c r="T1243" s="27" t="s">
        <v>3710</v>
      </c>
      <c r="U1243" s="80"/>
    </row>
    <row r="1244" spans="1:21" ht="13" hidden="1" thickBot="1">
      <c r="A1244" s="27" t="s">
        <v>68</v>
      </c>
      <c r="B1244" s="27" t="str">
        <f>IF(ISNA(VLOOKUP(Table3[[#This Row],[NPC]],#REF!,1,FALSE)),"No","Yes")</f>
        <v>Yes</v>
      </c>
      <c r="C1244" s="27" t="str">
        <f>IF(ISNA(VLOOKUP(Table3[[#This Row],[NPC]],'PROC517 Delist NPCs'!B:B,1,FALSE)),"No","Yes")</f>
        <v>No</v>
      </c>
      <c r="D12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4" s="27"/>
      <c r="F1244" s="77" t="s">
        <v>3341</v>
      </c>
      <c r="G1244" s="78"/>
      <c r="H1244" s="78"/>
      <c r="I1244" s="79"/>
      <c r="J1244" s="77" t="s">
        <v>3342</v>
      </c>
      <c r="K1244" s="79"/>
      <c r="L1244" s="27" t="s">
        <v>3711</v>
      </c>
      <c r="M1244" s="27" t="s">
        <v>3712</v>
      </c>
      <c r="N1244" s="80"/>
      <c r="O1244" s="27" t="s">
        <v>3342</v>
      </c>
      <c r="P1244" s="27" t="s">
        <v>3660</v>
      </c>
      <c r="Q1244" s="27" t="s">
        <v>132</v>
      </c>
      <c r="R1244" s="27" t="s">
        <v>3678</v>
      </c>
      <c r="S1244" s="27" t="s">
        <v>154</v>
      </c>
      <c r="T1244" s="27" t="s">
        <v>3713</v>
      </c>
      <c r="U1244" s="80"/>
    </row>
    <row r="1245" spans="1:21" ht="13" hidden="1" thickBot="1">
      <c r="A124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5" s="27" t="str">
        <f>IF(ISNA(VLOOKUP(Table3[[#This Row],[NPC]],#REF!,1,FALSE)),"No","Yes")</f>
        <v>Yes</v>
      </c>
      <c r="C1245" s="27" t="str">
        <f>IF(ISNA(VLOOKUP(Table3[[#This Row],[NPC]],'PROC517 Delist NPCs'!B:B,1,FALSE)),"No","Yes")</f>
        <v>No</v>
      </c>
      <c r="D12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5" s="27"/>
      <c r="F1245" s="77" t="s">
        <v>3341</v>
      </c>
      <c r="G1245" s="78"/>
      <c r="H1245" s="78"/>
      <c r="I1245" s="79"/>
      <c r="J1245" s="77" t="s">
        <v>3342</v>
      </c>
      <c r="K1245" s="79"/>
      <c r="L1245" s="27" t="s">
        <v>3714</v>
      </c>
      <c r="M1245" s="27" t="s">
        <v>3715</v>
      </c>
      <c r="N1245" s="80"/>
      <c r="O1245" s="27" t="s">
        <v>3342</v>
      </c>
      <c r="P1245" s="27" t="s">
        <v>3660</v>
      </c>
      <c r="Q1245" s="27" t="s">
        <v>132</v>
      </c>
      <c r="R1245" s="27" t="s">
        <v>3661</v>
      </c>
      <c r="S1245" s="27" t="s">
        <v>245</v>
      </c>
      <c r="T1245" s="27" t="s">
        <v>3716</v>
      </c>
      <c r="U1245" s="80"/>
    </row>
    <row r="1246" spans="1:21" ht="13" hidden="1" thickBot="1">
      <c r="A124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6" s="27" t="str">
        <f>IF(ISNA(VLOOKUP(Table3[[#This Row],[NPC]],#REF!,1,FALSE)),"No","Yes")</f>
        <v>Yes</v>
      </c>
      <c r="C1246" s="27" t="str">
        <f>IF(ISNA(VLOOKUP(Table3[[#This Row],[NPC]],'PROC517 Delist NPCs'!B:B,1,FALSE)),"No","Yes")</f>
        <v>No</v>
      </c>
      <c r="D12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6" s="27"/>
      <c r="F1246" s="77" t="s">
        <v>3341</v>
      </c>
      <c r="G1246" s="78"/>
      <c r="H1246" s="78"/>
      <c r="I1246" s="79"/>
      <c r="J1246" s="77" t="s">
        <v>3342</v>
      </c>
      <c r="K1246" s="79"/>
      <c r="L1246" s="27" t="s">
        <v>3717</v>
      </c>
      <c r="M1246" s="27" t="s">
        <v>3718</v>
      </c>
      <c r="N1246" s="80"/>
      <c r="O1246" s="27" t="s">
        <v>3342</v>
      </c>
      <c r="P1246" s="27" t="s">
        <v>3660</v>
      </c>
      <c r="Q1246" s="27" t="s">
        <v>132</v>
      </c>
      <c r="R1246" s="27" t="s">
        <v>3661</v>
      </c>
      <c r="S1246" s="27" t="s">
        <v>245</v>
      </c>
      <c r="T1246" s="27" t="s">
        <v>3719</v>
      </c>
      <c r="U1246" s="80"/>
    </row>
    <row r="1247" spans="1:21" ht="13" hidden="1" thickBot="1">
      <c r="A124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7" s="27" t="str">
        <f>IF(ISNA(VLOOKUP(Table3[[#This Row],[NPC]],#REF!,1,FALSE)),"No","Yes")</f>
        <v>Yes</v>
      </c>
      <c r="C1247" s="27" t="str">
        <f>IF(ISNA(VLOOKUP(Table3[[#This Row],[NPC]],'PROC517 Delist NPCs'!B:B,1,FALSE)),"No","Yes")</f>
        <v>No</v>
      </c>
      <c r="D12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7" s="27"/>
      <c r="F1247" s="77" t="s">
        <v>3341</v>
      </c>
      <c r="G1247" s="78"/>
      <c r="H1247" s="78"/>
      <c r="I1247" s="79"/>
      <c r="J1247" s="77" t="s">
        <v>3342</v>
      </c>
      <c r="K1247" s="79"/>
      <c r="L1247" s="27" t="s">
        <v>3720</v>
      </c>
      <c r="M1247" s="27" t="s">
        <v>3721</v>
      </c>
      <c r="N1247" s="80"/>
      <c r="O1247" s="27" t="s">
        <v>3342</v>
      </c>
      <c r="P1247" s="27" t="s">
        <v>3660</v>
      </c>
      <c r="Q1247" s="27" t="s">
        <v>132</v>
      </c>
      <c r="R1247" s="27" t="s">
        <v>3722</v>
      </c>
      <c r="S1247" s="27" t="s">
        <v>245</v>
      </c>
      <c r="T1247" s="27" t="s">
        <v>3723</v>
      </c>
      <c r="U1247" s="80"/>
    </row>
    <row r="1248" spans="1:21" ht="13" hidden="1" thickBot="1">
      <c r="A1248" s="27" t="s">
        <v>68</v>
      </c>
      <c r="B1248" s="27" t="str">
        <f>IF(ISNA(VLOOKUP(Table3[[#This Row],[NPC]],#REF!,1,FALSE)),"No","Yes")</f>
        <v>Yes</v>
      </c>
      <c r="C1248" s="27" t="str">
        <f>IF(ISNA(VLOOKUP(Table3[[#This Row],[NPC]],'PROC517 Delist NPCs'!B:B,1,FALSE)),"No","Yes")</f>
        <v>No</v>
      </c>
      <c r="D12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8" s="27"/>
      <c r="F1248" s="77" t="s">
        <v>3341</v>
      </c>
      <c r="G1248" s="78"/>
      <c r="H1248" s="78"/>
      <c r="I1248" s="79"/>
      <c r="J1248" s="77" t="s">
        <v>3342</v>
      </c>
      <c r="K1248" s="79"/>
      <c r="L1248" s="27" t="s">
        <v>3724</v>
      </c>
      <c r="M1248" s="27" t="s">
        <v>3725</v>
      </c>
      <c r="N1248" s="80"/>
      <c r="O1248" s="27" t="s">
        <v>3342</v>
      </c>
      <c r="P1248" s="27" t="s">
        <v>3660</v>
      </c>
      <c r="Q1248" s="27" t="s">
        <v>132</v>
      </c>
      <c r="R1248" s="27" t="s">
        <v>3674</v>
      </c>
      <c r="S1248" s="27" t="s">
        <v>245</v>
      </c>
      <c r="T1248" s="27" t="s">
        <v>3726</v>
      </c>
      <c r="U1248" s="80"/>
    </row>
    <row r="1249" spans="1:21" ht="13" hidden="1" thickBot="1">
      <c r="A124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49" s="27" t="str">
        <f>IF(ISNA(VLOOKUP(Table3[[#This Row],[NPC]],#REF!,1,FALSE)),"No","Yes")</f>
        <v>Yes</v>
      </c>
      <c r="C1249" s="27" t="str">
        <f>IF(ISNA(VLOOKUP(Table3[[#This Row],[NPC]],'PROC517 Delist NPCs'!B:B,1,FALSE)),"No","Yes")</f>
        <v>No</v>
      </c>
      <c r="D12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49" s="27"/>
      <c r="F1249" s="77" t="s">
        <v>3341</v>
      </c>
      <c r="G1249" s="78"/>
      <c r="H1249" s="78"/>
      <c r="I1249" s="79"/>
      <c r="J1249" s="77" t="s">
        <v>3342</v>
      </c>
      <c r="K1249" s="79"/>
      <c r="L1249" s="27" t="s">
        <v>3727</v>
      </c>
      <c r="M1249" s="27" t="s">
        <v>3728</v>
      </c>
      <c r="N1249" s="80"/>
      <c r="O1249" s="27" t="s">
        <v>3342</v>
      </c>
      <c r="P1249" s="27" t="s">
        <v>3660</v>
      </c>
      <c r="Q1249" s="27" t="s">
        <v>132</v>
      </c>
      <c r="R1249" s="27" t="s">
        <v>3685</v>
      </c>
      <c r="S1249" s="27" t="s">
        <v>154</v>
      </c>
      <c r="T1249" s="27" t="s">
        <v>3729</v>
      </c>
      <c r="U1249" s="80"/>
    </row>
    <row r="1250" spans="1:21" ht="13" hidden="1" thickBot="1">
      <c r="A125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50" s="27" t="str">
        <f>IF(ISNA(VLOOKUP(Table3[[#This Row],[NPC]],#REF!,1,FALSE)),"No","Yes")</f>
        <v>Yes</v>
      </c>
      <c r="C1250" s="27" t="str">
        <f>IF(ISNA(VLOOKUP(Table3[[#This Row],[NPC]],'PROC517 Delist NPCs'!B:B,1,FALSE)),"No","Yes")</f>
        <v>No</v>
      </c>
      <c r="D12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0" s="27"/>
      <c r="F1250" s="77" t="s">
        <v>3341</v>
      </c>
      <c r="G1250" s="78"/>
      <c r="H1250" s="78"/>
      <c r="I1250" s="79"/>
      <c r="J1250" s="77" t="s">
        <v>3342</v>
      </c>
      <c r="K1250" s="79"/>
      <c r="L1250" s="27" t="s">
        <v>3730</v>
      </c>
      <c r="M1250" s="27" t="s">
        <v>3731</v>
      </c>
      <c r="N1250" s="80"/>
      <c r="O1250" s="27" t="s">
        <v>3342</v>
      </c>
      <c r="P1250" s="27" t="s">
        <v>3660</v>
      </c>
      <c r="Q1250" s="27" t="s">
        <v>132</v>
      </c>
      <c r="R1250" s="27" t="s">
        <v>3685</v>
      </c>
      <c r="S1250" s="27" t="s">
        <v>154</v>
      </c>
      <c r="T1250" s="27" t="s">
        <v>3732</v>
      </c>
      <c r="U1250" s="80"/>
    </row>
    <row r="1251" spans="1:21" ht="13" hidden="1" thickBot="1">
      <c r="A125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51" s="27" t="str">
        <f>IF(ISNA(VLOOKUP(Table3[[#This Row],[NPC]],#REF!,1,FALSE)),"No","Yes")</f>
        <v>Yes</v>
      </c>
      <c r="C1251" s="27" t="str">
        <f>IF(ISNA(VLOOKUP(Table3[[#This Row],[NPC]],'PROC517 Delist NPCs'!B:B,1,FALSE)),"No","Yes")</f>
        <v>No</v>
      </c>
      <c r="D12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1" s="27"/>
      <c r="F1251" s="77" t="s">
        <v>3341</v>
      </c>
      <c r="G1251" s="78"/>
      <c r="H1251" s="78"/>
      <c r="I1251" s="79"/>
      <c r="J1251" s="77" t="s">
        <v>3342</v>
      </c>
      <c r="K1251" s="79"/>
      <c r="L1251" s="27" t="s">
        <v>3733</v>
      </c>
      <c r="M1251" s="27" t="s">
        <v>3734</v>
      </c>
      <c r="N1251" s="80"/>
      <c r="O1251" s="27" t="s">
        <v>3342</v>
      </c>
      <c r="P1251" s="27" t="s">
        <v>3660</v>
      </c>
      <c r="Q1251" s="27" t="s">
        <v>132</v>
      </c>
      <c r="R1251" s="27" t="s">
        <v>3734</v>
      </c>
      <c r="S1251" s="27" t="s">
        <v>1233</v>
      </c>
      <c r="T1251" s="27" t="s">
        <v>3735</v>
      </c>
      <c r="U1251" s="80"/>
    </row>
    <row r="1252" spans="1:21" ht="13" hidden="1" thickBot="1">
      <c r="A1252" s="27" t="s">
        <v>68</v>
      </c>
      <c r="B1252" s="27" t="str">
        <f>IF(ISNA(VLOOKUP(Table3[[#This Row],[NPC]],#REF!,1,FALSE)),"No","Yes")</f>
        <v>Yes</v>
      </c>
      <c r="C1252" s="27" t="str">
        <f>IF(ISNA(VLOOKUP(Table3[[#This Row],[NPC]],'PROC517 Delist NPCs'!B:B,1,FALSE)),"No","Yes")</f>
        <v>No</v>
      </c>
      <c r="D12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2" s="27"/>
      <c r="F1252" s="77" t="s">
        <v>3341</v>
      </c>
      <c r="G1252" s="78"/>
      <c r="H1252" s="78"/>
      <c r="I1252" s="79"/>
      <c r="J1252" s="77" t="s">
        <v>3342</v>
      </c>
      <c r="K1252" s="79"/>
      <c r="L1252" s="27" t="s">
        <v>3736</v>
      </c>
      <c r="M1252" s="27" t="s">
        <v>3737</v>
      </c>
      <c r="N1252" s="80"/>
      <c r="O1252" s="27" t="s">
        <v>3342</v>
      </c>
      <c r="P1252" s="27" t="s">
        <v>3660</v>
      </c>
      <c r="Q1252" s="27" t="s">
        <v>132</v>
      </c>
      <c r="R1252" s="27" t="s">
        <v>3678</v>
      </c>
      <c r="S1252" s="27" t="s">
        <v>154</v>
      </c>
      <c r="T1252" s="27" t="s">
        <v>3738</v>
      </c>
      <c r="U1252" s="80"/>
    </row>
    <row r="1253" spans="1:21" ht="13" hidden="1" thickBot="1">
      <c r="A1253" s="27" t="s">
        <v>68</v>
      </c>
      <c r="B1253" s="27" t="str">
        <f>IF(ISNA(VLOOKUP(Table3[[#This Row],[NPC]],#REF!,1,FALSE)),"No","Yes")</f>
        <v>Yes</v>
      </c>
      <c r="C1253" s="27" t="str">
        <f>IF(ISNA(VLOOKUP(Table3[[#This Row],[NPC]],'PROC517 Delist NPCs'!B:B,1,FALSE)),"No","Yes")</f>
        <v>No</v>
      </c>
      <c r="D12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3" s="27"/>
      <c r="F1253" s="77" t="s">
        <v>3341</v>
      </c>
      <c r="G1253" s="78"/>
      <c r="H1253" s="78"/>
      <c r="I1253" s="79"/>
      <c r="J1253" s="77" t="s">
        <v>3342</v>
      </c>
      <c r="K1253" s="79"/>
      <c r="L1253" s="27" t="s">
        <v>3739</v>
      </c>
      <c r="M1253" s="27" t="s">
        <v>3740</v>
      </c>
      <c r="N1253" s="80"/>
      <c r="O1253" s="27" t="s">
        <v>3342</v>
      </c>
      <c r="P1253" s="27" t="s">
        <v>3660</v>
      </c>
      <c r="Q1253" s="27" t="s">
        <v>132</v>
      </c>
      <c r="R1253" s="27" t="s">
        <v>3674</v>
      </c>
      <c r="S1253" s="27" t="s">
        <v>245</v>
      </c>
      <c r="T1253" s="27" t="s">
        <v>3741</v>
      </c>
      <c r="U1253" s="80"/>
    </row>
    <row r="1254" spans="1:21" ht="13" hidden="1" thickBot="1">
      <c r="A125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54" s="27" t="str">
        <f>IF(ISNA(VLOOKUP(Table3[[#This Row],[NPC]],#REF!,1,FALSE)),"No","Yes")</f>
        <v>Yes</v>
      </c>
      <c r="C1254" s="27" t="str">
        <f>IF(ISNA(VLOOKUP(Table3[[#This Row],[NPC]],'PROC517 Delist NPCs'!B:B,1,FALSE)),"No","Yes")</f>
        <v>No</v>
      </c>
      <c r="D12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4" s="27"/>
      <c r="F1254" s="77" t="s">
        <v>3341</v>
      </c>
      <c r="G1254" s="78"/>
      <c r="H1254" s="78"/>
      <c r="I1254" s="79"/>
      <c r="J1254" s="77" t="s">
        <v>3342</v>
      </c>
      <c r="K1254" s="79"/>
      <c r="L1254" s="27" t="s">
        <v>3742</v>
      </c>
      <c r="M1254" s="27" t="s">
        <v>3743</v>
      </c>
      <c r="N1254" s="80"/>
      <c r="O1254" s="27" t="s">
        <v>3342</v>
      </c>
      <c r="P1254" s="27" t="s">
        <v>3660</v>
      </c>
      <c r="Q1254" s="27" t="s">
        <v>132</v>
      </c>
      <c r="R1254" s="27" t="s">
        <v>3722</v>
      </c>
      <c r="S1254" s="27" t="s">
        <v>245</v>
      </c>
      <c r="T1254" s="27" t="s">
        <v>3744</v>
      </c>
      <c r="U1254" s="80"/>
    </row>
    <row r="1255" spans="1:21" ht="13" hidden="1" thickBot="1">
      <c r="A125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55" s="27" t="str">
        <f>IF(ISNA(VLOOKUP(Table3[[#This Row],[NPC]],#REF!,1,FALSE)),"No","Yes")</f>
        <v>Yes</v>
      </c>
      <c r="C1255" s="27" t="str">
        <f>IF(ISNA(VLOOKUP(Table3[[#This Row],[NPC]],'PROC517 Delist NPCs'!B:B,1,FALSE)),"No","Yes")</f>
        <v>No</v>
      </c>
      <c r="D12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5" s="27"/>
      <c r="F1255" s="77" t="s">
        <v>3341</v>
      </c>
      <c r="G1255" s="78"/>
      <c r="H1255" s="78"/>
      <c r="I1255" s="79"/>
      <c r="J1255" s="77" t="s">
        <v>3342</v>
      </c>
      <c r="K1255" s="79"/>
      <c r="L1255" s="27" t="s">
        <v>3745</v>
      </c>
      <c r="M1255" s="27" t="s">
        <v>3746</v>
      </c>
      <c r="N1255" s="80"/>
      <c r="O1255" s="27" t="s">
        <v>3342</v>
      </c>
      <c r="P1255" s="27" t="s">
        <v>3660</v>
      </c>
      <c r="Q1255" s="27" t="s">
        <v>132</v>
      </c>
      <c r="R1255" s="27" t="s">
        <v>3661</v>
      </c>
      <c r="S1255" s="27" t="s">
        <v>245</v>
      </c>
      <c r="T1255" s="27" t="s">
        <v>3747</v>
      </c>
      <c r="U1255" s="80"/>
    </row>
    <row r="1256" spans="1:21" ht="13" hidden="1" thickBot="1">
      <c r="A125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56" s="27" t="str">
        <f>IF(ISNA(VLOOKUP(Table3[[#This Row],[NPC]],#REF!,1,FALSE)),"No","Yes")</f>
        <v>Yes</v>
      </c>
      <c r="C1256" s="27" t="str">
        <f>IF(ISNA(VLOOKUP(Table3[[#This Row],[NPC]],'PROC517 Delist NPCs'!B:B,1,FALSE)),"No","Yes")</f>
        <v>No</v>
      </c>
      <c r="D12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6" s="27"/>
      <c r="F1256" s="77" t="s">
        <v>3341</v>
      </c>
      <c r="G1256" s="78"/>
      <c r="H1256" s="78"/>
      <c r="I1256" s="79"/>
      <c r="J1256" s="77" t="s">
        <v>3342</v>
      </c>
      <c r="K1256" s="79"/>
      <c r="L1256" s="27" t="s">
        <v>3748</v>
      </c>
      <c r="M1256" s="27" t="s">
        <v>3749</v>
      </c>
      <c r="N1256" s="80"/>
      <c r="O1256" s="27" t="s">
        <v>3342</v>
      </c>
      <c r="P1256" s="27" t="s">
        <v>3660</v>
      </c>
      <c r="Q1256" s="27" t="s">
        <v>132</v>
      </c>
      <c r="R1256" s="27" t="s">
        <v>3661</v>
      </c>
      <c r="S1256" s="27" t="s">
        <v>245</v>
      </c>
      <c r="T1256" s="27" t="s">
        <v>3750</v>
      </c>
      <c r="U1256" s="80"/>
    </row>
    <row r="1257" spans="1:21" ht="13" hidden="1" thickBot="1">
      <c r="A1257" s="27" t="s">
        <v>68</v>
      </c>
      <c r="B1257" s="27" t="str">
        <f>IF(ISNA(VLOOKUP(Table3[[#This Row],[NPC]],#REF!,1,FALSE)),"No","Yes")</f>
        <v>Yes</v>
      </c>
      <c r="C1257" s="27" t="str">
        <f>IF(ISNA(VLOOKUP(Table3[[#This Row],[NPC]],'PROC517 Delist NPCs'!B:B,1,FALSE)),"No","Yes")</f>
        <v>No</v>
      </c>
      <c r="D12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7" s="27"/>
      <c r="F1257" s="77" t="s">
        <v>3341</v>
      </c>
      <c r="G1257" s="78"/>
      <c r="H1257" s="78"/>
      <c r="I1257" s="79"/>
      <c r="J1257" s="77" t="s">
        <v>3342</v>
      </c>
      <c r="K1257" s="79"/>
      <c r="L1257" s="27" t="s">
        <v>3751</v>
      </c>
      <c r="M1257" s="27" t="s">
        <v>3752</v>
      </c>
      <c r="N1257" s="80"/>
      <c r="O1257" s="27" t="s">
        <v>3342</v>
      </c>
      <c r="P1257" s="27" t="s">
        <v>3660</v>
      </c>
      <c r="Q1257" s="27" t="s">
        <v>132</v>
      </c>
      <c r="R1257" s="27" t="s">
        <v>3678</v>
      </c>
      <c r="S1257" s="27" t="s">
        <v>154</v>
      </c>
      <c r="T1257" s="27" t="s">
        <v>3753</v>
      </c>
      <c r="U1257" s="80"/>
    </row>
    <row r="1258" spans="1:21" ht="13" hidden="1" thickBot="1">
      <c r="A1258" s="27" t="s">
        <v>68</v>
      </c>
      <c r="B1258" s="27" t="str">
        <f>IF(ISNA(VLOOKUP(Table3[[#This Row],[NPC]],#REF!,1,FALSE)),"No","Yes")</f>
        <v>Yes</v>
      </c>
      <c r="C1258" s="27" t="str">
        <f>IF(ISNA(VLOOKUP(Table3[[#This Row],[NPC]],'PROC517 Delist NPCs'!B:B,1,FALSE)),"No","Yes")</f>
        <v>No</v>
      </c>
      <c r="D12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8" s="27"/>
      <c r="F1258" s="77" t="s">
        <v>3341</v>
      </c>
      <c r="G1258" s="78"/>
      <c r="H1258" s="78"/>
      <c r="I1258" s="79"/>
      <c r="J1258" s="77" t="s">
        <v>3342</v>
      </c>
      <c r="K1258" s="79"/>
      <c r="L1258" s="27" t="s">
        <v>3754</v>
      </c>
      <c r="M1258" s="27" t="s">
        <v>3755</v>
      </c>
      <c r="N1258" s="80"/>
      <c r="O1258" s="27" t="s">
        <v>3342</v>
      </c>
      <c r="P1258" s="27" t="s">
        <v>3660</v>
      </c>
      <c r="Q1258" s="27" t="s">
        <v>132</v>
      </c>
      <c r="R1258" s="27" t="s">
        <v>3678</v>
      </c>
      <c r="S1258" s="27" t="s">
        <v>154</v>
      </c>
      <c r="T1258" s="27" t="s">
        <v>3756</v>
      </c>
      <c r="U1258" s="80"/>
    </row>
    <row r="1259" spans="1:21" ht="13" hidden="1" thickBot="1">
      <c r="A125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59" s="27" t="str">
        <f>IF(ISNA(VLOOKUP(Table3[[#This Row],[NPC]],#REF!,1,FALSE)),"No","Yes")</f>
        <v>Yes</v>
      </c>
      <c r="C1259" s="27" t="str">
        <f>IF(ISNA(VLOOKUP(Table3[[#This Row],[NPC]],'PROC517 Delist NPCs'!B:B,1,FALSE)),"No","Yes")</f>
        <v>No</v>
      </c>
      <c r="D12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59" s="27"/>
      <c r="F1259" s="77" t="s">
        <v>3341</v>
      </c>
      <c r="G1259" s="78"/>
      <c r="H1259" s="78"/>
      <c r="I1259" s="79"/>
      <c r="J1259" s="77" t="s">
        <v>3342</v>
      </c>
      <c r="K1259" s="79"/>
      <c r="L1259" s="27" t="s">
        <v>3757</v>
      </c>
      <c r="M1259" s="27" t="s">
        <v>3758</v>
      </c>
      <c r="N1259" s="80"/>
      <c r="O1259" s="27" t="s">
        <v>3342</v>
      </c>
      <c r="P1259" s="27" t="s">
        <v>660</v>
      </c>
      <c r="Q1259" s="27" t="s">
        <v>132</v>
      </c>
      <c r="R1259" s="27" t="s">
        <v>3759</v>
      </c>
      <c r="S1259" s="27" t="s">
        <v>390</v>
      </c>
      <c r="T1259" s="27" t="s">
        <v>3760</v>
      </c>
      <c r="U1259" s="80"/>
    </row>
    <row r="1260" spans="1:21" ht="13" hidden="1" thickBot="1">
      <c r="A126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0" s="27" t="str">
        <f>IF(ISNA(VLOOKUP(Table3[[#This Row],[NPC]],#REF!,1,FALSE)),"No","Yes")</f>
        <v>Yes</v>
      </c>
      <c r="C1260" s="27" t="str">
        <f>IF(ISNA(VLOOKUP(Table3[[#This Row],[NPC]],'PROC517 Delist NPCs'!B:B,1,FALSE)),"No","Yes")</f>
        <v>No</v>
      </c>
      <c r="D12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0" s="27"/>
      <c r="F1260" s="77" t="s">
        <v>3341</v>
      </c>
      <c r="G1260" s="78"/>
      <c r="H1260" s="78"/>
      <c r="I1260" s="79"/>
      <c r="J1260" s="77" t="s">
        <v>3342</v>
      </c>
      <c r="K1260" s="79"/>
      <c r="L1260" s="27" t="s">
        <v>3761</v>
      </c>
      <c r="M1260" s="27" t="s">
        <v>3762</v>
      </c>
      <c r="N1260" s="80"/>
      <c r="O1260" s="27" t="s">
        <v>3342</v>
      </c>
      <c r="P1260" s="27" t="s">
        <v>660</v>
      </c>
      <c r="Q1260" s="27" t="s">
        <v>132</v>
      </c>
      <c r="R1260" s="27" t="s">
        <v>3759</v>
      </c>
      <c r="S1260" s="27" t="s">
        <v>390</v>
      </c>
      <c r="T1260" s="27" t="s">
        <v>3763</v>
      </c>
      <c r="U1260" s="80"/>
    </row>
    <row r="1261" spans="1:21" ht="13" hidden="1" thickBot="1">
      <c r="A126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1" s="27" t="str">
        <f>IF(ISNA(VLOOKUP(Table3[[#This Row],[NPC]],#REF!,1,FALSE)),"No","Yes")</f>
        <v>Yes</v>
      </c>
      <c r="C1261" s="27" t="str">
        <f>IF(ISNA(VLOOKUP(Table3[[#This Row],[NPC]],'PROC517 Delist NPCs'!B:B,1,FALSE)),"No","Yes")</f>
        <v>No</v>
      </c>
      <c r="D12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1" s="27"/>
      <c r="F1261" s="77" t="s">
        <v>3341</v>
      </c>
      <c r="G1261" s="78"/>
      <c r="H1261" s="78"/>
      <c r="I1261" s="79"/>
      <c r="J1261" s="77" t="s">
        <v>3342</v>
      </c>
      <c r="K1261" s="79"/>
      <c r="L1261" s="27" t="s">
        <v>3764</v>
      </c>
      <c r="M1261" s="27" t="s">
        <v>3765</v>
      </c>
      <c r="N1261" s="80"/>
      <c r="O1261" s="27" t="s">
        <v>3342</v>
      </c>
      <c r="P1261" s="27" t="s">
        <v>660</v>
      </c>
      <c r="Q1261" s="27" t="s">
        <v>132</v>
      </c>
      <c r="R1261" s="27" t="s">
        <v>3759</v>
      </c>
      <c r="S1261" s="27" t="s">
        <v>390</v>
      </c>
      <c r="T1261" s="27" t="s">
        <v>3766</v>
      </c>
      <c r="U1261" s="80"/>
    </row>
    <row r="1262" spans="1:21" ht="13" hidden="1" thickBot="1">
      <c r="A126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2" s="27" t="str">
        <f>IF(ISNA(VLOOKUP(Table3[[#This Row],[NPC]],#REF!,1,FALSE)),"No","Yes")</f>
        <v>Yes</v>
      </c>
      <c r="C1262" s="27" t="str">
        <f>IF(ISNA(VLOOKUP(Table3[[#This Row],[NPC]],'PROC517 Delist NPCs'!B:B,1,FALSE)),"No","Yes")</f>
        <v>No</v>
      </c>
      <c r="D12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2" s="27"/>
      <c r="F1262" s="77" t="s">
        <v>3341</v>
      </c>
      <c r="G1262" s="78"/>
      <c r="H1262" s="78"/>
      <c r="I1262" s="79"/>
      <c r="J1262" s="77" t="s">
        <v>3342</v>
      </c>
      <c r="K1262" s="79"/>
      <c r="L1262" s="27" t="s">
        <v>3767</v>
      </c>
      <c r="M1262" s="27" t="s">
        <v>3768</v>
      </c>
      <c r="N1262" s="80"/>
      <c r="O1262" s="27" t="s">
        <v>3342</v>
      </c>
      <c r="P1262" s="27" t="s">
        <v>660</v>
      </c>
      <c r="Q1262" s="27" t="s">
        <v>132</v>
      </c>
      <c r="R1262" s="27" t="s">
        <v>3759</v>
      </c>
      <c r="S1262" s="27" t="s">
        <v>390</v>
      </c>
      <c r="T1262" s="27" t="s">
        <v>3769</v>
      </c>
      <c r="U1262" s="80"/>
    </row>
    <row r="1263" spans="1:21" ht="13" hidden="1" thickBot="1">
      <c r="A126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3" s="27" t="str">
        <f>IF(ISNA(VLOOKUP(Table3[[#This Row],[NPC]],#REF!,1,FALSE)),"No","Yes")</f>
        <v>Yes</v>
      </c>
      <c r="C1263" s="27" t="str">
        <f>IF(ISNA(VLOOKUP(Table3[[#This Row],[NPC]],'PROC517 Delist NPCs'!B:B,1,FALSE)),"No","Yes")</f>
        <v>No</v>
      </c>
      <c r="D12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3" s="27"/>
      <c r="F1263" s="77" t="s">
        <v>3341</v>
      </c>
      <c r="G1263" s="78"/>
      <c r="H1263" s="78"/>
      <c r="I1263" s="79"/>
      <c r="J1263" s="77" t="s">
        <v>3342</v>
      </c>
      <c r="K1263" s="79"/>
      <c r="L1263" s="27" t="s">
        <v>3770</v>
      </c>
      <c r="M1263" s="27" t="s">
        <v>3771</v>
      </c>
      <c r="N1263" s="80"/>
      <c r="O1263" s="27" t="s">
        <v>3342</v>
      </c>
      <c r="P1263" s="27" t="s">
        <v>660</v>
      </c>
      <c r="Q1263" s="27" t="s">
        <v>132</v>
      </c>
      <c r="R1263" s="27" t="s">
        <v>3759</v>
      </c>
      <c r="S1263" s="27" t="s">
        <v>390</v>
      </c>
      <c r="T1263" s="27" t="s">
        <v>3772</v>
      </c>
      <c r="U1263" s="80"/>
    </row>
    <row r="1264" spans="1:21" ht="13" hidden="1" thickBot="1">
      <c r="A126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4" s="27" t="str">
        <f>IF(ISNA(VLOOKUP(Table3[[#This Row],[NPC]],#REF!,1,FALSE)),"No","Yes")</f>
        <v>Yes</v>
      </c>
      <c r="C1264" s="27" t="str">
        <f>IF(ISNA(VLOOKUP(Table3[[#This Row],[NPC]],'PROC517 Delist NPCs'!B:B,1,FALSE)),"No","Yes")</f>
        <v>No</v>
      </c>
      <c r="D12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4" s="27"/>
      <c r="F1264" s="77" t="s">
        <v>3341</v>
      </c>
      <c r="G1264" s="78"/>
      <c r="H1264" s="78"/>
      <c r="I1264" s="79"/>
      <c r="J1264" s="77" t="s">
        <v>3342</v>
      </c>
      <c r="K1264" s="79"/>
      <c r="L1264" s="27" t="s">
        <v>3773</v>
      </c>
      <c r="M1264" s="27" t="s">
        <v>3774</v>
      </c>
      <c r="N1264" s="80"/>
      <c r="O1264" s="27" t="s">
        <v>3342</v>
      </c>
      <c r="P1264" s="27" t="s">
        <v>660</v>
      </c>
      <c r="Q1264" s="27" t="s">
        <v>132</v>
      </c>
      <c r="R1264" s="27" t="s">
        <v>3759</v>
      </c>
      <c r="S1264" s="27" t="s">
        <v>390</v>
      </c>
      <c r="T1264" s="27" t="s">
        <v>3775</v>
      </c>
      <c r="U1264" s="80"/>
    </row>
    <row r="1265" spans="1:21" ht="13" hidden="1" thickBot="1">
      <c r="A126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5" s="27" t="str">
        <f>IF(ISNA(VLOOKUP(Table3[[#This Row],[NPC]],#REF!,1,FALSE)),"No","Yes")</f>
        <v>Yes</v>
      </c>
      <c r="C1265" s="27" t="str">
        <f>IF(ISNA(VLOOKUP(Table3[[#This Row],[NPC]],'PROC517 Delist NPCs'!B:B,1,FALSE)),"No","Yes")</f>
        <v>No</v>
      </c>
      <c r="D12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5" s="27"/>
      <c r="F1265" s="77" t="s">
        <v>3341</v>
      </c>
      <c r="G1265" s="78"/>
      <c r="H1265" s="78"/>
      <c r="I1265" s="79"/>
      <c r="J1265" s="77" t="s">
        <v>3342</v>
      </c>
      <c r="K1265" s="79"/>
      <c r="L1265" s="27" t="s">
        <v>3776</v>
      </c>
      <c r="M1265" s="27" t="s">
        <v>3777</v>
      </c>
      <c r="N1265" s="80"/>
      <c r="O1265" s="27" t="s">
        <v>3342</v>
      </c>
      <c r="P1265" s="27" t="s">
        <v>660</v>
      </c>
      <c r="Q1265" s="27" t="s">
        <v>132</v>
      </c>
      <c r="R1265" s="27" t="s">
        <v>3759</v>
      </c>
      <c r="S1265" s="27" t="s">
        <v>390</v>
      </c>
      <c r="T1265" s="27" t="s">
        <v>3778</v>
      </c>
      <c r="U1265" s="80"/>
    </row>
    <row r="1266" spans="1:21" ht="13" hidden="1" thickBot="1">
      <c r="A126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6" s="27" t="str">
        <f>IF(ISNA(VLOOKUP(Table3[[#This Row],[NPC]],#REF!,1,FALSE)),"No","Yes")</f>
        <v>Yes</v>
      </c>
      <c r="C1266" s="27" t="str">
        <f>IF(ISNA(VLOOKUP(Table3[[#This Row],[NPC]],'PROC517 Delist NPCs'!B:B,1,FALSE)),"No","Yes")</f>
        <v>No</v>
      </c>
      <c r="D12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6" s="27"/>
      <c r="F1266" s="77" t="s">
        <v>3341</v>
      </c>
      <c r="G1266" s="78"/>
      <c r="H1266" s="78"/>
      <c r="I1266" s="79"/>
      <c r="J1266" s="77" t="s">
        <v>3342</v>
      </c>
      <c r="K1266" s="79"/>
      <c r="L1266" s="27" t="s">
        <v>3779</v>
      </c>
      <c r="M1266" s="27" t="s">
        <v>3780</v>
      </c>
      <c r="N1266" s="80"/>
      <c r="O1266" s="27" t="s">
        <v>3342</v>
      </c>
      <c r="P1266" s="27" t="s">
        <v>660</v>
      </c>
      <c r="Q1266" s="27" t="s">
        <v>132</v>
      </c>
      <c r="R1266" s="27" t="s">
        <v>3759</v>
      </c>
      <c r="S1266" s="27" t="s">
        <v>390</v>
      </c>
      <c r="T1266" s="27" t="s">
        <v>3781</v>
      </c>
      <c r="U1266" s="80"/>
    </row>
    <row r="1267" spans="1:21" ht="13" hidden="1" thickBot="1">
      <c r="A126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7" s="27" t="str">
        <f>IF(ISNA(VLOOKUP(Table3[[#This Row],[NPC]],#REF!,1,FALSE)),"No","Yes")</f>
        <v>Yes</v>
      </c>
      <c r="C1267" s="27" t="str">
        <f>IF(ISNA(VLOOKUP(Table3[[#This Row],[NPC]],'PROC517 Delist NPCs'!B:B,1,FALSE)),"No","Yes")</f>
        <v>No</v>
      </c>
      <c r="D12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7" s="27"/>
      <c r="F1267" s="77" t="s">
        <v>3341</v>
      </c>
      <c r="G1267" s="78"/>
      <c r="H1267" s="78"/>
      <c r="I1267" s="79"/>
      <c r="J1267" s="77" t="s">
        <v>3342</v>
      </c>
      <c r="K1267" s="79"/>
      <c r="L1267" s="27" t="s">
        <v>3782</v>
      </c>
      <c r="M1267" s="27" t="s">
        <v>3783</v>
      </c>
      <c r="N1267" s="80"/>
      <c r="O1267" s="27" t="s">
        <v>3342</v>
      </c>
      <c r="P1267" s="27" t="s">
        <v>660</v>
      </c>
      <c r="Q1267" s="27" t="s">
        <v>132</v>
      </c>
      <c r="R1267" s="27" t="s">
        <v>3759</v>
      </c>
      <c r="S1267" s="27" t="s">
        <v>390</v>
      </c>
      <c r="T1267" s="27" t="s">
        <v>3784</v>
      </c>
      <c r="U1267" s="80"/>
    </row>
    <row r="1268" spans="1:21" ht="13" hidden="1" thickBot="1">
      <c r="A126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8" s="27" t="str">
        <f>IF(ISNA(VLOOKUP(Table3[[#This Row],[NPC]],#REF!,1,FALSE)),"No","Yes")</f>
        <v>Yes</v>
      </c>
      <c r="C1268" s="27" t="str">
        <f>IF(ISNA(VLOOKUP(Table3[[#This Row],[NPC]],'PROC517 Delist NPCs'!B:B,1,FALSE)),"No","Yes")</f>
        <v>No</v>
      </c>
      <c r="D12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8" s="27"/>
      <c r="F1268" s="77" t="s">
        <v>3341</v>
      </c>
      <c r="G1268" s="78"/>
      <c r="H1268" s="78"/>
      <c r="I1268" s="79"/>
      <c r="J1268" s="77" t="s">
        <v>3342</v>
      </c>
      <c r="K1268" s="79"/>
      <c r="L1268" s="27" t="s">
        <v>3785</v>
      </c>
      <c r="M1268" s="27" t="s">
        <v>3786</v>
      </c>
      <c r="N1268" s="80"/>
      <c r="O1268" s="27" t="s">
        <v>3342</v>
      </c>
      <c r="P1268" s="27" t="s">
        <v>354</v>
      </c>
      <c r="Q1268" s="27" t="s">
        <v>243</v>
      </c>
      <c r="R1268" s="27" t="s">
        <v>3787</v>
      </c>
      <c r="S1268" s="27" t="s">
        <v>245</v>
      </c>
      <c r="T1268" s="27" t="s">
        <v>3788</v>
      </c>
      <c r="U1268" s="80"/>
    </row>
    <row r="1269" spans="1:21" ht="13" hidden="1" thickBot="1">
      <c r="A126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69" s="27" t="str">
        <f>IF(ISNA(VLOOKUP(Table3[[#This Row],[NPC]],#REF!,1,FALSE)),"No","Yes")</f>
        <v>Yes</v>
      </c>
      <c r="C1269" s="27" t="str">
        <f>IF(ISNA(VLOOKUP(Table3[[#This Row],[NPC]],'PROC517 Delist NPCs'!B:B,1,FALSE)),"No","Yes")</f>
        <v>No</v>
      </c>
      <c r="D12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69" s="27"/>
      <c r="F1269" s="77" t="s">
        <v>3341</v>
      </c>
      <c r="G1269" s="78"/>
      <c r="H1269" s="78"/>
      <c r="I1269" s="79"/>
      <c r="J1269" s="77" t="s">
        <v>3342</v>
      </c>
      <c r="K1269" s="79"/>
      <c r="L1269" s="27" t="s">
        <v>3789</v>
      </c>
      <c r="M1269" s="27" t="s">
        <v>3790</v>
      </c>
      <c r="N1269" s="80"/>
      <c r="O1269" s="27" t="s">
        <v>3342</v>
      </c>
      <c r="P1269" s="27" t="s">
        <v>354</v>
      </c>
      <c r="Q1269" s="27" t="s">
        <v>243</v>
      </c>
      <c r="R1269" s="27" t="s">
        <v>3791</v>
      </c>
      <c r="S1269" s="27" t="s">
        <v>245</v>
      </c>
      <c r="T1269" s="27" t="s">
        <v>3792</v>
      </c>
      <c r="U1269" s="80"/>
    </row>
    <row r="1270" spans="1:21" ht="13" hidden="1" thickBot="1">
      <c r="A127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70" s="27" t="str">
        <f>IF(ISNA(VLOOKUP(Table3[[#This Row],[NPC]],#REF!,1,FALSE)),"No","Yes")</f>
        <v>Yes</v>
      </c>
      <c r="C1270" s="27" t="str">
        <f>IF(ISNA(VLOOKUP(Table3[[#This Row],[NPC]],'PROC517 Delist NPCs'!B:B,1,FALSE)),"No","Yes")</f>
        <v>No</v>
      </c>
      <c r="D12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0" s="27"/>
      <c r="F1270" s="77" t="s">
        <v>3341</v>
      </c>
      <c r="G1270" s="78"/>
      <c r="H1270" s="78"/>
      <c r="I1270" s="79"/>
      <c r="J1270" s="77" t="s">
        <v>3342</v>
      </c>
      <c r="K1270" s="79"/>
      <c r="L1270" s="27" t="s">
        <v>3793</v>
      </c>
      <c r="M1270" s="27" t="s">
        <v>3794</v>
      </c>
      <c r="N1270" s="80"/>
      <c r="O1270" s="27" t="s">
        <v>3342</v>
      </c>
      <c r="P1270" s="27" t="s">
        <v>354</v>
      </c>
      <c r="Q1270" s="27" t="s">
        <v>243</v>
      </c>
      <c r="R1270" s="27" t="s">
        <v>3791</v>
      </c>
      <c r="S1270" s="27" t="s">
        <v>245</v>
      </c>
      <c r="T1270" s="27" t="s">
        <v>3795</v>
      </c>
      <c r="U1270" s="80"/>
    </row>
    <row r="1271" spans="1:21" ht="13" hidden="1" thickBot="1">
      <c r="A127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71" s="27" t="str">
        <f>IF(ISNA(VLOOKUP(Table3[[#This Row],[NPC]],#REF!,1,FALSE)),"No","Yes")</f>
        <v>Yes</v>
      </c>
      <c r="C1271" s="27" t="str">
        <f>IF(ISNA(VLOOKUP(Table3[[#This Row],[NPC]],'PROC517 Delist NPCs'!B:B,1,FALSE)),"No","Yes")</f>
        <v>No</v>
      </c>
      <c r="D12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1" s="27"/>
      <c r="F1271" s="77" t="s">
        <v>3341</v>
      </c>
      <c r="G1271" s="78"/>
      <c r="H1271" s="78"/>
      <c r="I1271" s="79"/>
      <c r="J1271" s="77" t="s">
        <v>3342</v>
      </c>
      <c r="K1271" s="79"/>
      <c r="L1271" s="27" t="s">
        <v>3796</v>
      </c>
      <c r="M1271" s="27" t="s">
        <v>3797</v>
      </c>
      <c r="N1271" s="80"/>
      <c r="O1271" s="27" t="s">
        <v>3342</v>
      </c>
      <c r="P1271" s="27" t="s">
        <v>354</v>
      </c>
      <c r="Q1271" s="27" t="s">
        <v>243</v>
      </c>
      <c r="R1271" s="27" t="s">
        <v>3791</v>
      </c>
      <c r="S1271" s="27" t="s">
        <v>245</v>
      </c>
      <c r="T1271" s="27" t="s">
        <v>3798</v>
      </c>
      <c r="U1271" s="80"/>
    </row>
    <row r="1272" spans="1:21" ht="13" hidden="1" thickBot="1">
      <c r="A127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72" s="27" t="str">
        <f>IF(ISNA(VLOOKUP(Table3[[#This Row],[NPC]],#REF!,1,FALSE)),"No","Yes")</f>
        <v>Yes</v>
      </c>
      <c r="C1272" s="27" t="str">
        <f>IF(ISNA(VLOOKUP(Table3[[#This Row],[NPC]],'PROC517 Delist NPCs'!B:B,1,FALSE)),"No","Yes")</f>
        <v>No</v>
      </c>
      <c r="D12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2" s="27"/>
      <c r="F1272" s="77" t="s">
        <v>3341</v>
      </c>
      <c r="G1272" s="78"/>
      <c r="H1272" s="78"/>
      <c r="I1272" s="79"/>
      <c r="J1272" s="77" t="s">
        <v>3342</v>
      </c>
      <c r="K1272" s="79"/>
      <c r="L1272" s="27" t="s">
        <v>3799</v>
      </c>
      <c r="M1272" s="27" t="s">
        <v>3800</v>
      </c>
      <c r="N1272" s="80"/>
      <c r="O1272" s="27" t="s">
        <v>3342</v>
      </c>
      <c r="P1272" s="27" t="s">
        <v>354</v>
      </c>
      <c r="Q1272" s="27" t="s">
        <v>243</v>
      </c>
      <c r="R1272" s="27" t="s">
        <v>3791</v>
      </c>
      <c r="S1272" s="27" t="s">
        <v>245</v>
      </c>
      <c r="T1272" s="27" t="s">
        <v>3801</v>
      </c>
      <c r="U1272" s="80"/>
    </row>
    <row r="1273" spans="1:21" ht="13" hidden="1" thickBot="1">
      <c r="A127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73" s="27" t="str">
        <f>IF(ISNA(VLOOKUP(Table3[[#This Row],[NPC]],#REF!,1,FALSE)),"No","Yes")</f>
        <v>Yes</v>
      </c>
      <c r="C1273" s="27" t="str">
        <f>IF(ISNA(VLOOKUP(Table3[[#This Row],[NPC]],'PROC517 Delist NPCs'!B:B,1,FALSE)),"No","Yes")</f>
        <v>No</v>
      </c>
      <c r="D12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3" s="27"/>
      <c r="F1273" s="77" t="s">
        <v>3341</v>
      </c>
      <c r="G1273" s="78"/>
      <c r="H1273" s="78"/>
      <c r="I1273" s="79"/>
      <c r="J1273" s="77" t="s">
        <v>3342</v>
      </c>
      <c r="K1273" s="79"/>
      <c r="L1273" s="27" t="s">
        <v>3802</v>
      </c>
      <c r="M1273" s="27" t="s">
        <v>3803</v>
      </c>
      <c r="N1273" s="80"/>
      <c r="O1273" s="27" t="s">
        <v>3342</v>
      </c>
      <c r="P1273" s="27" t="s">
        <v>354</v>
      </c>
      <c r="Q1273" s="27" t="s">
        <v>243</v>
      </c>
      <c r="R1273" s="27" t="s">
        <v>3804</v>
      </c>
      <c r="S1273" s="27" t="s">
        <v>390</v>
      </c>
      <c r="T1273" s="27" t="s">
        <v>3805</v>
      </c>
      <c r="U1273" s="80"/>
    </row>
    <row r="1274" spans="1:21" ht="13" hidden="1" thickBot="1">
      <c r="A1274" s="27" t="s">
        <v>68</v>
      </c>
      <c r="B1274" s="27" t="str">
        <f>IF(ISNA(VLOOKUP(Table3[[#This Row],[NPC]],#REF!,1,FALSE)),"No","Yes")</f>
        <v>Yes</v>
      </c>
      <c r="C1274" s="27" t="str">
        <f>IF(ISNA(VLOOKUP(Table3[[#This Row],[NPC]],'PROC517 Delist NPCs'!B:B,1,FALSE)),"No","Yes")</f>
        <v>No</v>
      </c>
      <c r="D12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4" s="27"/>
      <c r="F1274" s="77" t="s">
        <v>3341</v>
      </c>
      <c r="G1274" s="78"/>
      <c r="H1274" s="78"/>
      <c r="I1274" s="79"/>
      <c r="J1274" s="77" t="s">
        <v>3342</v>
      </c>
      <c r="K1274" s="79"/>
      <c r="L1274" s="27" t="s">
        <v>3806</v>
      </c>
      <c r="M1274" s="27" t="s">
        <v>3807</v>
      </c>
      <c r="N1274" s="80"/>
      <c r="O1274" s="27" t="s">
        <v>3342</v>
      </c>
      <c r="P1274" s="27" t="s">
        <v>1456</v>
      </c>
      <c r="Q1274" s="27" t="s">
        <v>132</v>
      </c>
      <c r="R1274" s="27" t="s">
        <v>3808</v>
      </c>
      <c r="S1274" s="27" t="s">
        <v>390</v>
      </c>
      <c r="T1274" s="27" t="s">
        <v>3809</v>
      </c>
      <c r="U1274" s="80"/>
    </row>
    <row r="1275" spans="1:21" ht="13" hidden="1" thickBot="1">
      <c r="A127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75" s="27" t="str">
        <f>IF(ISNA(VLOOKUP(Table3[[#This Row],[NPC]],#REF!,1,FALSE)),"No","Yes")</f>
        <v>Yes</v>
      </c>
      <c r="C1275" s="27" t="str">
        <f>IF(ISNA(VLOOKUP(Table3[[#This Row],[NPC]],'PROC517 Delist NPCs'!B:B,1,FALSE)),"No","Yes")</f>
        <v>No</v>
      </c>
      <c r="D12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5" s="27"/>
      <c r="F1275" s="77" t="s">
        <v>3341</v>
      </c>
      <c r="G1275" s="78"/>
      <c r="H1275" s="78"/>
      <c r="I1275" s="79"/>
      <c r="J1275" s="77" t="s">
        <v>3342</v>
      </c>
      <c r="K1275" s="79"/>
      <c r="L1275" s="27" t="s">
        <v>3810</v>
      </c>
      <c r="M1275" s="27" t="s">
        <v>3811</v>
      </c>
      <c r="N1275" s="80"/>
      <c r="O1275" s="27" t="s">
        <v>3342</v>
      </c>
      <c r="P1275" s="27" t="s">
        <v>1456</v>
      </c>
      <c r="Q1275" s="27" t="s">
        <v>132</v>
      </c>
      <c r="R1275" s="27" t="s">
        <v>3808</v>
      </c>
      <c r="S1275" s="27" t="s">
        <v>3513</v>
      </c>
      <c r="T1275" s="27" t="s">
        <v>3812</v>
      </c>
      <c r="U1275" s="80"/>
    </row>
    <row r="1276" spans="1:21" ht="13" hidden="1" thickBot="1">
      <c r="A127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76" s="27" t="str">
        <f>IF(ISNA(VLOOKUP(Table3[[#This Row],[NPC]],#REF!,1,FALSE)),"No","Yes")</f>
        <v>Yes</v>
      </c>
      <c r="C1276" s="27" t="str">
        <f>IF(ISNA(VLOOKUP(Table3[[#This Row],[NPC]],'PROC517 Delist NPCs'!B:B,1,FALSE)),"No","Yes")</f>
        <v>No</v>
      </c>
      <c r="D12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6" s="27"/>
      <c r="F1276" s="77" t="s">
        <v>3341</v>
      </c>
      <c r="G1276" s="78"/>
      <c r="H1276" s="78"/>
      <c r="I1276" s="79"/>
      <c r="J1276" s="77" t="s">
        <v>3342</v>
      </c>
      <c r="K1276" s="79"/>
      <c r="L1276" s="27" t="s">
        <v>3813</v>
      </c>
      <c r="M1276" s="27" t="s">
        <v>3814</v>
      </c>
      <c r="N1276" s="80"/>
      <c r="O1276" s="27" t="s">
        <v>3342</v>
      </c>
      <c r="P1276" s="27" t="s">
        <v>1456</v>
      </c>
      <c r="Q1276" s="27" t="s">
        <v>132</v>
      </c>
      <c r="R1276" s="27" t="s">
        <v>3808</v>
      </c>
      <c r="S1276" s="27" t="s">
        <v>3513</v>
      </c>
      <c r="T1276" s="27" t="s">
        <v>3815</v>
      </c>
      <c r="U1276" s="80"/>
    </row>
    <row r="1277" spans="1:21" ht="13" hidden="1" thickBot="1">
      <c r="A1277" s="27" t="s">
        <v>68</v>
      </c>
      <c r="B1277" s="27" t="str">
        <f>IF(ISNA(VLOOKUP(Table3[[#This Row],[NPC]],#REF!,1,FALSE)),"No","Yes")</f>
        <v>Yes</v>
      </c>
      <c r="C1277" s="27" t="str">
        <f>IF(ISNA(VLOOKUP(Table3[[#This Row],[NPC]],'PROC517 Delist NPCs'!B:B,1,FALSE)),"No","Yes")</f>
        <v>No</v>
      </c>
      <c r="D12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7" s="27"/>
      <c r="F1277" s="77" t="s">
        <v>3341</v>
      </c>
      <c r="G1277" s="78"/>
      <c r="H1277" s="78"/>
      <c r="I1277" s="79"/>
      <c r="J1277" s="77" t="s">
        <v>3342</v>
      </c>
      <c r="K1277" s="79"/>
      <c r="L1277" s="27" t="s">
        <v>3816</v>
      </c>
      <c r="M1277" s="27" t="s">
        <v>3817</v>
      </c>
      <c r="N1277" s="80"/>
      <c r="O1277" s="27" t="s">
        <v>3342</v>
      </c>
      <c r="P1277" s="27" t="s">
        <v>1456</v>
      </c>
      <c r="Q1277" s="27" t="s">
        <v>132</v>
      </c>
      <c r="R1277" s="27" t="s">
        <v>3808</v>
      </c>
      <c r="S1277" s="27" t="s">
        <v>245</v>
      </c>
      <c r="T1277" s="27" t="s">
        <v>3818</v>
      </c>
      <c r="U1277" s="80"/>
    </row>
    <row r="1278" spans="1:21" ht="13" hidden="1" thickBot="1">
      <c r="A1278" s="27" t="s">
        <v>68</v>
      </c>
      <c r="B1278" s="27" t="str">
        <f>IF(ISNA(VLOOKUP(Table3[[#This Row],[NPC]],#REF!,1,FALSE)),"No","Yes")</f>
        <v>Yes</v>
      </c>
      <c r="C1278" s="27" t="str">
        <f>IF(ISNA(VLOOKUP(Table3[[#This Row],[NPC]],'PROC517 Delist NPCs'!B:B,1,FALSE)),"No","Yes")</f>
        <v>No</v>
      </c>
      <c r="D12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8" s="27"/>
      <c r="F1278" s="77" t="s">
        <v>3341</v>
      </c>
      <c r="G1278" s="78"/>
      <c r="H1278" s="78"/>
      <c r="I1278" s="79"/>
      <c r="J1278" s="77" t="s">
        <v>3342</v>
      </c>
      <c r="K1278" s="79"/>
      <c r="L1278" s="27" t="s">
        <v>3819</v>
      </c>
      <c r="M1278" s="27" t="s">
        <v>3820</v>
      </c>
      <c r="N1278" s="80"/>
      <c r="O1278" s="27" t="s">
        <v>3342</v>
      </c>
      <c r="P1278" s="27" t="s">
        <v>1456</v>
      </c>
      <c r="Q1278" s="27" t="s">
        <v>132</v>
      </c>
      <c r="R1278" s="27" t="s">
        <v>3808</v>
      </c>
      <c r="S1278" s="27" t="s">
        <v>245</v>
      </c>
      <c r="T1278" s="27" t="s">
        <v>3821</v>
      </c>
      <c r="U1278" s="80"/>
    </row>
    <row r="1279" spans="1:21" ht="13" hidden="1" thickBot="1">
      <c r="A1279" s="27" t="s">
        <v>68</v>
      </c>
      <c r="B1279" s="27" t="str">
        <f>IF(ISNA(VLOOKUP(Table3[[#This Row],[NPC]],#REF!,1,FALSE)),"No","Yes")</f>
        <v>Yes</v>
      </c>
      <c r="C1279" s="27" t="str">
        <f>IF(ISNA(VLOOKUP(Table3[[#This Row],[NPC]],'PROC517 Delist NPCs'!B:B,1,FALSE)),"No","Yes")</f>
        <v>No</v>
      </c>
      <c r="D12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79" s="27"/>
      <c r="F1279" s="77" t="s">
        <v>3341</v>
      </c>
      <c r="G1279" s="78"/>
      <c r="H1279" s="78"/>
      <c r="I1279" s="79"/>
      <c r="J1279" s="77" t="s">
        <v>3342</v>
      </c>
      <c r="K1279" s="79"/>
      <c r="L1279" s="27" t="s">
        <v>3822</v>
      </c>
      <c r="M1279" s="27" t="s">
        <v>3823</v>
      </c>
      <c r="N1279" s="80"/>
      <c r="O1279" s="27" t="s">
        <v>3342</v>
      </c>
      <c r="P1279" s="27" t="s">
        <v>1456</v>
      </c>
      <c r="Q1279" s="27" t="s">
        <v>132</v>
      </c>
      <c r="R1279" s="27" t="s">
        <v>3808</v>
      </c>
      <c r="S1279" s="27" t="s">
        <v>245</v>
      </c>
      <c r="T1279" s="27" t="s">
        <v>3824</v>
      </c>
      <c r="U1279" s="80"/>
    </row>
    <row r="1280" spans="1:21" ht="13" hidden="1" thickBot="1">
      <c r="A128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80" s="27" t="str">
        <f>IF(ISNA(VLOOKUP(Table3[[#This Row],[NPC]],#REF!,1,FALSE)),"No","Yes")</f>
        <v>Yes</v>
      </c>
      <c r="C1280" s="27" t="str">
        <f>IF(ISNA(VLOOKUP(Table3[[#This Row],[NPC]],'PROC517 Delist NPCs'!B:B,1,FALSE)),"No","Yes")</f>
        <v>No</v>
      </c>
      <c r="D12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0" s="27"/>
      <c r="F1280" s="77" t="s">
        <v>3341</v>
      </c>
      <c r="G1280" s="78"/>
      <c r="H1280" s="78"/>
      <c r="I1280" s="79"/>
      <c r="J1280" s="77" t="s">
        <v>3342</v>
      </c>
      <c r="K1280" s="79"/>
      <c r="L1280" s="27" t="s">
        <v>3825</v>
      </c>
      <c r="M1280" s="27" t="s">
        <v>3826</v>
      </c>
      <c r="N1280" s="80"/>
      <c r="O1280" s="27" t="s">
        <v>3342</v>
      </c>
      <c r="P1280" s="27" t="s">
        <v>1456</v>
      </c>
      <c r="Q1280" s="27" t="s">
        <v>132</v>
      </c>
      <c r="R1280" s="27" t="s">
        <v>3808</v>
      </c>
      <c r="S1280" s="27" t="s">
        <v>245</v>
      </c>
      <c r="T1280" s="27" t="s">
        <v>3827</v>
      </c>
      <c r="U1280" s="80"/>
    </row>
    <row r="1281" spans="1:21" ht="13" hidden="1" thickBot="1">
      <c r="A1281" s="27" t="s">
        <v>68</v>
      </c>
      <c r="B1281" s="27" t="str">
        <f>IF(ISNA(VLOOKUP(Table3[[#This Row],[NPC]],#REF!,1,FALSE)),"No","Yes")</f>
        <v>Yes</v>
      </c>
      <c r="C1281" s="27" t="str">
        <f>IF(ISNA(VLOOKUP(Table3[[#This Row],[NPC]],'PROC517 Delist NPCs'!B:B,1,FALSE)),"No","Yes")</f>
        <v>No</v>
      </c>
      <c r="D12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1" s="27"/>
      <c r="F1281" s="77" t="s">
        <v>3341</v>
      </c>
      <c r="G1281" s="78"/>
      <c r="H1281" s="78"/>
      <c r="I1281" s="79"/>
      <c r="J1281" s="77" t="s">
        <v>3342</v>
      </c>
      <c r="K1281" s="79"/>
      <c r="L1281" s="27" t="s">
        <v>3828</v>
      </c>
      <c r="M1281" s="27" t="s">
        <v>3829</v>
      </c>
      <c r="N1281" s="80"/>
      <c r="O1281" s="27" t="s">
        <v>3342</v>
      </c>
      <c r="P1281" s="27" t="s">
        <v>1456</v>
      </c>
      <c r="Q1281" s="27" t="s">
        <v>132</v>
      </c>
      <c r="R1281" s="27" t="s">
        <v>3808</v>
      </c>
      <c r="S1281" s="27" t="s">
        <v>390</v>
      </c>
      <c r="T1281" s="27" t="s">
        <v>3830</v>
      </c>
      <c r="U1281" s="80"/>
    </row>
    <row r="1282" spans="1:21" ht="13" hidden="1" thickBot="1">
      <c r="A128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82" s="27" t="str">
        <f>IF(ISNA(VLOOKUP(Table3[[#This Row],[NPC]],#REF!,1,FALSE)),"No","Yes")</f>
        <v>Yes</v>
      </c>
      <c r="C1282" s="27" t="str">
        <f>IF(ISNA(VLOOKUP(Table3[[#This Row],[NPC]],'PROC517 Delist NPCs'!B:B,1,FALSE)),"No","Yes")</f>
        <v>No</v>
      </c>
      <c r="D12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2" s="27"/>
      <c r="F1282" s="77" t="s">
        <v>3341</v>
      </c>
      <c r="G1282" s="78"/>
      <c r="H1282" s="78"/>
      <c r="I1282" s="79"/>
      <c r="J1282" s="77" t="s">
        <v>3342</v>
      </c>
      <c r="K1282" s="79"/>
      <c r="L1282" s="27" t="s">
        <v>3831</v>
      </c>
      <c r="M1282" s="27" t="s">
        <v>3832</v>
      </c>
      <c r="N1282" s="80"/>
      <c r="O1282" s="27" t="s">
        <v>3342</v>
      </c>
      <c r="P1282" s="27" t="s">
        <v>1456</v>
      </c>
      <c r="Q1282" s="27" t="s">
        <v>132</v>
      </c>
      <c r="R1282" s="27" t="s">
        <v>3808</v>
      </c>
      <c r="S1282" s="27" t="s">
        <v>245</v>
      </c>
      <c r="T1282" s="27" t="s">
        <v>3833</v>
      </c>
      <c r="U1282" s="80"/>
    </row>
    <row r="1283" spans="1:21" ht="13" hidden="1" thickBot="1">
      <c r="A1283" s="27" t="s">
        <v>68</v>
      </c>
      <c r="B1283" s="27" t="str">
        <f>IF(ISNA(VLOOKUP(Table3[[#This Row],[NPC]],#REF!,1,FALSE)),"No","Yes")</f>
        <v>Yes</v>
      </c>
      <c r="C1283" s="27" t="str">
        <f>IF(ISNA(VLOOKUP(Table3[[#This Row],[NPC]],'PROC517 Delist NPCs'!B:B,1,FALSE)),"No","Yes")</f>
        <v>No</v>
      </c>
      <c r="D12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3" s="27"/>
      <c r="F1283" s="77" t="s">
        <v>3341</v>
      </c>
      <c r="G1283" s="78"/>
      <c r="H1283" s="78"/>
      <c r="I1283" s="79"/>
      <c r="J1283" s="77" t="s">
        <v>3342</v>
      </c>
      <c r="K1283" s="79"/>
      <c r="L1283" s="27" t="s">
        <v>3834</v>
      </c>
      <c r="M1283" s="27" t="s">
        <v>3835</v>
      </c>
      <c r="N1283" s="80"/>
      <c r="O1283" s="27" t="s">
        <v>3342</v>
      </c>
      <c r="P1283" s="27" t="s">
        <v>1456</v>
      </c>
      <c r="Q1283" s="27" t="s">
        <v>132</v>
      </c>
      <c r="R1283" s="27" t="s">
        <v>3808</v>
      </c>
      <c r="S1283" s="27" t="s">
        <v>245</v>
      </c>
      <c r="T1283" s="27" t="s">
        <v>3836</v>
      </c>
      <c r="U1283" s="80"/>
    </row>
    <row r="1284" spans="1:21" ht="13" hidden="1" thickBot="1">
      <c r="A1284" s="27" t="s">
        <v>68</v>
      </c>
      <c r="B1284" s="27" t="str">
        <f>IF(ISNA(VLOOKUP(Table3[[#This Row],[NPC]],#REF!,1,FALSE)),"No","Yes")</f>
        <v>Yes</v>
      </c>
      <c r="C1284" s="27" t="str">
        <f>IF(ISNA(VLOOKUP(Table3[[#This Row],[NPC]],'PROC517 Delist NPCs'!B:B,1,FALSE)),"No","Yes")</f>
        <v>No</v>
      </c>
      <c r="D12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4" s="27"/>
      <c r="F1284" s="77" t="s">
        <v>3341</v>
      </c>
      <c r="G1284" s="78"/>
      <c r="H1284" s="78"/>
      <c r="I1284" s="79"/>
      <c r="J1284" s="77" t="s">
        <v>3342</v>
      </c>
      <c r="K1284" s="79"/>
      <c r="L1284" s="27" t="s">
        <v>3837</v>
      </c>
      <c r="M1284" s="27" t="s">
        <v>3838</v>
      </c>
      <c r="N1284" s="80"/>
      <c r="O1284" s="27" t="s">
        <v>3342</v>
      </c>
      <c r="P1284" s="27" t="s">
        <v>1456</v>
      </c>
      <c r="Q1284" s="27" t="s">
        <v>132</v>
      </c>
      <c r="R1284" s="27" t="s">
        <v>3808</v>
      </c>
      <c r="S1284" s="27" t="s">
        <v>245</v>
      </c>
      <c r="T1284" s="27" t="s">
        <v>3839</v>
      </c>
      <c r="U1284" s="80"/>
    </row>
    <row r="1285" spans="1:21" ht="13" hidden="1" thickBot="1">
      <c r="A1285" s="27" t="s">
        <v>68</v>
      </c>
      <c r="B1285" s="27" t="str">
        <f>IF(ISNA(VLOOKUP(Table3[[#This Row],[NPC]],#REF!,1,FALSE)),"No","Yes")</f>
        <v>Yes</v>
      </c>
      <c r="C1285" s="27" t="str">
        <f>IF(ISNA(VLOOKUP(Table3[[#This Row],[NPC]],'PROC517 Delist NPCs'!B:B,1,FALSE)),"No","Yes")</f>
        <v>No</v>
      </c>
      <c r="D12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5" s="27"/>
      <c r="F1285" s="77" t="s">
        <v>3341</v>
      </c>
      <c r="G1285" s="78"/>
      <c r="H1285" s="78"/>
      <c r="I1285" s="79"/>
      <c r="J1285" s="77" t="s">
        <v>3342</v>
      </c>
      <c r="K1285" s="79"/>
      <c r="L1285" s="27" t="s">
        <v>3840</v>
      </c>
      <c r="M1285" s="27" t="s">
        <v>3841</v>
      </c>
      <c r="N1285" s="80"/>
      <c r="O1285" s="27" t="s">
        <v>3342</v>
      </c>
      <c r="P1285" s="27" t="s">
        <v>1456</v>
      </c>
      <c r="Q1285" s="27" t="s">
        <v>132</v>
      </c>
      <c r="R1285" s="27" t="s">
        <v>3808</v>
      </c>
      <c r="S1285" s="27" t="s">
        <v>390</v>
      </c>
      <c r="T1285" s="27" t="s">
        <v>3842</v>
      </c>
      <c r="U1285" s="80"/>
    </row>
    <row r="1286" spans="1:21" ht="13" hidden="1" thickBot="1">
      <c r="A128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86" s="27" t="str">
        <f>IF(ISNA(VLOOKUP(Table3[[#This Row],[NPC]],#REF!,1,FALSE)),"No","Yes")</f>
        <v>Yes</v>
      </c>
      <c r="C1286" s="27" t="str">
        <f>IF(ISNA(VLOOKUP(Table3[[#This Row],[NPC]],'PROC517 Delist NPCs'!B:B,1,FALSE)),"No","Yes")</f>
        <v>No</v>
      </c>
      <c r="D12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6" s="27"/>
      <c r="F1286" s="77" t="s">
        <v>3341</v>
      </c>
      <c r="G1286" s="78"/>
      <c r="H1286" s="78"/>
      <c r="I1286" s="79"/>
      <c r="J1286" s="77" t="s">
        <v>3342</v>
      </c>
      <c r="K1286" s="79"/>
      <c r="L1286" s="27" t="s">
        <v>3843</v>
      </c>
      <c r="M1286" s="27" t="s">
        <v>3844</v>
      </c>
      <c r="N1286" s="80"/>
      <c r="O1286" s="27" t="s">
        <v>3342</v>
      </c>
      <c r="P1286" s="27" t="s">
        <v>1456</v>
      </c>
      <c r="Q1286" s="27" t="s">
        <v>132</v>
      </c>
      <c r="R1286" s="27" t="s">
        <v>3808</v>
      </c>
      <c r="S1286" s="27" t="s">
        <v>390</v>
      </c>
      <c r="T1286" s="27" t="s">
        <v>3845</v>
      </c>
      <c r="U1286" s="80"/>
    </row>
    <row r="1287" spans="1:21" ht="13" hidden="1" thickBot="1">
      <c r="A1287" s="27" t="s">
        <v>68</v>
      </c>
      <c r="B1287" s="27" t="str">
        <f>IF(ISNA(VLOOKUP(Table3[[#This Row],[NPC]],#REF!,1,FALSE)),"No","Yes")</f>
        <v>Yes</v>
      </c>
      <c r="C1287" s="27" t="str">
        <f>IF(ISNA(VLOOKUP(Table3[[#This Row],[NPC]],'PROC517 Delist NPCs'!B:B,1,FALSE)),"No","Yes")</f>
        <v>No</v>
      </c>
      <c r="D12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7" s="27"/>
      <c r="F1287" s="77" t="s">
        <v>3341</v>
      </c>
      <c r="G1287" s="78"/>
      <c r="H1287" s="78"/>
      <c r="I1287" s="79"/>
      <c r="J1287" s="77" t="s">
        <v>3342</v>
      </c>
      <c r="K1287" s="79"/>
      <c r="L1287" s="27" t="s">
        <v>3846</v>
      </c>
      <c r="M1287" s="27" t="s">
        <v>3847</v>
      </c>
      <c r="N1287" s="80"/>
      <c r="O1287" s="27" t="s">
        <v>3342</v>
      </c>
      <c r="P1287" s="27" t="s">
        <v>1456</v>
      </c>
      <c r="Q1287" s="27" t="s">
        <v>132</v>
      </c>
      <c r="R1287" s="27" t="s">
        <v>3808</v>
      </c>
      <c r="S1287" s="27" t="s">
        <v>390</v>
      </c>
      <c r="T1287" s="27" t="s">
        <v>3848</v>
      </c>
      <c r="U1287" s="80"/>
    </row>
    <row r="1288" spans="1:21" ht="13" hidden="1" thickBot="1">
      <c r="A128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88" s="27" t="str">
        <f>IF(ISNA(VLOOKUP(Table3[[#This Row],[NPC]],#REF!,1,FALSE)),"No","Yes")</f>
        <v>Yes</v>
      </c>
      <c r="C1288" s="27" t="str">
        <f>IF(ISNA(VLOOKUP(Table3[[#This Row],[NPC]],'PROC517 Delist NPCs'!B:B,1,FALSE)),"No","Yes")</f>
        <v>No</v>
      </c>
      <c r="D12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8" s="27"/>
      <c r="F1288" s="77" t="s">
        <v>3341</v>
      </c>
      <c r="G1288" s="78"/>
      <c r="H1288" s="78"/>
      <c r="I1288" s="79"/>
      <c r="J1288" s="77" t="s">
        <v>3342</v>
      </c>
      <c r="K1288" s="79"/>
      <c r="L1288" s="27" t="s">
        <v>3849</v>
      </c>
      <c r="M1288" s="27" t="s">
        <v>3850</v>
      </c>
      <c r="N1288" s="80"/>
      <c r="O1288" s="27" t="s">
        <v>3342</v>
      </c>
      <c r="P1288" s="27" t="s">
        <v>1456</v>
      </c>
      <c r="Q1288" s="27" t="s">
        <v>132</v>
      </c>
      <c r="R1288" s="27" t="s">
        <v>3808</v>
      </c>
      <c r="S1288" s="27" t="s">
        <v>245</v>
      </c>
      <c r="T1288" s="27" t="s">
        <v>3851</v>
      </c>
      <c r="U1288" s="80"/>
    </row>
    <row r="1289" spans="1:21" ht="13" hidden="1" thickBot="1">
      <c r="A128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89" s="27" t="str">
        <f>IF(ISNA(VLOOKUP(Table3[[#This Row],[NPC]],#REF!,1,FALSE)),"No","Yes")</f>
        <v>Yes</v>
      </c>
      <c r="C1289" s="27" t="str">
        <f>IF(ISNA(VLOOKUP(Table3[[#This Row],[NPC]],'PROC517 Delist NPCs'!B:B,1,FALSE)),"No","Yes")</f>
        <v>No</v>
      </c>
      <c r="D12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89" s="27"/>
      <c r="F1289" s="77" t="s">
        <v>3341</v>
      </c>
      <c r="G1289" s="78"/>
      <c r="H1289" s="78"/>
      <c r="I1289" s="79"/>
      <c r="J1289" s="77" t="s">
        <v>3342</v>
      </c>
      <c r="K1289" s="79"/>
      <c r="L1289" s="27" t="s">
        <v>3852</v>
      </c>
      <c r="M1289" s="27" t="s">
        <v>3853</v>
      </c>
      <c r="N1289" s="80"/>
      <c r="O1289" s="27" t="s">
        <v>3342</v>
      </c>
      <c r="P1289" s="27" t="s">
        <v>1456</v>
      </c>
      <c r="Q1289" s="27" t="s">
        <v>132</v>
      </c>
      <c r="R1289" s="27" t="s">
        <v>3808</v>
      </c>
      <c r="S1289" s="27" t="s">
        <v>3513</v>
      </c>
      <c r="T1289" s="27" t="s">
        <v>3854</v>
      </c>
      <c r="U1289" s="80"/>
    </row>
    <row r="1290" spans="1:21" ht="13" hidden="1" thickBot="1">
      <c r="A129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90" s="27" t="str">
        <f>IF(ISNA(VLOOKUP(Table3[[#This Row],[NPC]],#REF!,1,FALSE)),"No","Yes")</f>
        <v>Yes</v>
      </c>
      <c r="C1290" s="27" t="str">
        <f>IF(ISNA(VLOOKUP(Table3[[#This Row],[NPC]],'PROC517 Delist NPCs'!B:B,1,FALSE)),"No","Yes")</f>
        <v>No</v>
      </c>
      <c r="D12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0" s="27"/>
      <c r="F1290" s="77" t="s">
        <v>3341</v>
      </c>
      <c r="G1290" s="78"/>
      <c r="H1290" s="78"/>
      <c r="I1290" s="79"/>
      <c r="J1290" s="77" t="s">
        <v>3342</v>
      </c>
      <c r="K1290" s="79"/>
      <c r="L1290" s="27" t="s">
        <v>3855</v>
      </c>
      <c r="M1290" s="27" t="s">
        <v>3856</v>
      </c>
      <c r="N1290" s="80"/>
      <c r="O1290" s="27" t="s">
        <v>3342</v>
      </c>
      <c r="P1290" s="27" t="s">
        <v>1456</v>
      </c>
      <c r="Q1290" s="27" t="s">
        <v>132</v>
      </c>
      <c r="R1290" s="27" t="s">
        <v>3808</v>
      </c>
      <c r="S1290" s="27" t="s">
        <v>3513</v>
      </c>
      <c r="T1290" s="27" t="s">
        <v>3857</v>
      </c>
      <c r="U1290" s="80"/>
    </row>
    <row r="1291" spans="1:21" ht="13" hidden="1" thickBot="1">
      <c r="A129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91" s="27" t="str">
        <f>IF(ISNA(VLOOKUP(Table3[[#This Row],[NPC]],#REF!,1,FALSE)),"No","Yes")</f>
        <v>Yes</v>
      </c>
      <c r="C1291" s="27" t="str">
        <f>IF(ISNA(VLOOKUP(Table3[[#This Row],[NPC]],'PROC517 Delist NPCs'!B:B,1,FALSE)),"No","Yes")</f>
        <v>No</v>
      </c>
      <c r="D12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1" s="27"/>
      <c r="F1291" s="77" t="s">
        <v>3341</v>
      </c>
      <c r="G1291" s="78"/>
      <c r="H1291" s="78"/>
      <c r="I1291" s="79"/>
      <c r="J1291" s="77" t="s">
        <v>3342</v>
      </c>
      <c r="K1291" s="79"/>
      <c r="L1291" s="27" t="s">
        <v>3858</v>
      </c>
      <c r="M1291" s="27" t="s">
        <v>3859</v>
      </c>
      <c r="N1291" s="80"/>
      <c r="O1291" s="27" t="s">
        <v>3342</v>
      </c>
      <c r="P1291" s="27" t="s">
        <v>1456</v>
      </c>
      <c r="Q1291" s="27" t="s">
        <v>132</v>
      </c>
      <c r="R1291" s="27" t="s">
        <v>3808</v>
      </c>
      <c r="S1291" s="27" t="s">
        <v>3513</v>
      </c>
      <c r="T1291" s="27" t="s">
        <v>3860</v>
      </c>
      <c r="U1291" s="80"/>
    </row>
    <row r="1292" spans="1:21" ht="13" hidden="1" thickBot="1">
      <c r="A129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92" s="27" t="str">
        <f>IF(ISNA(VLOOKUP(Table3[[#This Row],[NPC]],#REF!,1,FALSE)),"No","Yes")</f>
        <v>Yes</v>
      </c>
      <c r="C1292" s="27" t="str">
        <f>IF(ISNA(VLOOKUP(Table3[[#This Row],[NPC]],'PROC517 Delist NPCs'!B:B,1,FALSE)),"No","Yes")</f>
        <v>No</v>
      </c>
      <c r="D12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2" s="27"/>
      <c r="F1292" s="77" t="s">
        <v>3341</v>
      </c>
      <c r="G1292" s="78"/>
      <c r="H1292" s="78"/>
      <c r="I1292" s="79"/>
      <c r="J1292" s="77" t="s">
        <v>3342</v>
      </c>
      <c r="K1292" s="79"/>
      <c r="L1292" s="27" t="s">
        <v>3861</v>
      </c>
      <c r="M1292" s="27" t="s">
        <v>3862</v>
      </c>
      <c r="N1292" s="80"/>
      <c r="O1292" s="27" t="s">
        <v>3342</v>
      </c>
      <c r="P1292" s="27" t="s">
        <v>1456</v>
      </c>
      <c r="Q1292" s="27" t="s">
        <v>132</v>
      </c>
      <c r="R1292" s="27" t="s">
        <v>3808</v>
      </c>
      <c r="S1292" s="27" t="s">
        <v>3513</v>
      </c>
      <c r="T1292" s="27" t="s">
        <v>3863</v>
      </c>
      <c r="U1292" s="80"/>
    </row>
    <row r="1293" spans="1:21" ht="13" hidden="1" thickBot="1">
      <c r="A129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93" s="27" t="str">
        <f>IF(ISNA(VLOOKUP(Table3[[#This Row],[NPC]],#REF!,1,FALSE)),"No","Yes")</f>
        <v>Yes</v>
      </c>
      <c r="C1293" s="27" t="str">
        <f>IF(ISNA(VLOOKUP(Table3[[#This Row],[NPC]],'PROC517 Delist NPCs'!B:B,1,FALSE)),"No","Yes")</f>
        <v>No</v>
      </c>
      <c r="D12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3" s="27"/>
      <c r="F1293" s="77" t="s">
        <v>3341</v>
      </c>
      <c r="G1293" s="78"/>
      <c r="H1293" s="78"/>
      <c r="I1293" s="79"/>
      <c r="J1293" s="77" t="s">
        <v>3342</v>
      </c>
      <c r="K1293" s="79"/>
      <c r="L1293" s="27" t="s">
        <v>3864</v>
      </c>
      <c r="M1293" s="27" t="s">
        <v>3865</v>
      </c>
      <c r="N1293" s="80"/>
      <c r="O1293" s="27" t="s">
        <v>3342</v>
      </c>
      <c r="P1293" s="27" t="s">
        <v>1456</v>
      </c>
      <c r="Q1293" s="27" t="s">
        <v>132</v>
      </c>
      <c r="R1293" s="27" t="s">
        <v>3808</v>
      </c>
      <c r="S1293" s="27" t="s">
        <v>3513</v>
      </c>
      <c r="T1293" s="27" t="s">
        <v>3866</v>
      </c>
      <c r="U1293" s="80"/>
    </row>
    <row r="1294" spans="1:21" ht="13" hidden="1" thickBot="1">
      <c r="A1294" s="27" t="s">
        <v>68</v>
      </c>
      <c r="B1294" s="27" t="str">
        <f>IF(ISNA(VLOOKUP(Table3[[#This Row],[NPC]],#REF!,1,FALSE)),"No","Yes")</f>
        <v>Yes</v>
      </c>
      <c r="C1294" s="27" t="str">
        <f>IF(ISNA(VLOOKUP(Table3[[#This Row],[NPC]],'PROC517 Delist NPCs'!B:B,1,FALSE)),"No","Yes")</f>
        <v>No</v>
      </c>
      <c r="D12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4" s="27"/>
      <c r="F1294" s="77" t="s">
        <v>3341</v>
      </c>
      <c r="G1294" s="78"/>
      <c r="H1294" s="78"/>
      <c r="I1294" s="79"/>
      <c r="J1294" s="77" t="s">
        <v>3342</v>
      </c>
      <c r="K1294" s="79"/>
      <c r="L1294" s="27" t="s">
        <v>3867</v>
      </c>
      <c r="M1294" s="27" t="s">
        <v>3868</v>
      </c>
      <c r="N1294" s="80"/>
      <c r="O1294" s="27" t="s">
        <v>3342</v>
      </c>
      <c r="P1294" s="27" t="s">
        <v>1456</v>
      </c>
      <c r="Q1294" s="27" t="s">
        <v>132</v>
      </c>
      <c r="R1294" s="27" t="s">
        <v>3808</v>
      </c>
      <c r="S1294" s="27" t="s">
        <v>390</v>
      </c>
      <c r="T1294" s="27" t="s">
        <v>3869</v>
      </c>
      <c r="U1294" s="80"/>
    </row>
    <row r="1295" spans="1:21" ht="13" hidden="1" thickBot="1">
      <c r="A1295" s="27" t="s">
        <v>68</v>
      </c>
      <c r="B1295" s="27" t="str">
        <f>IF(ISNA(VLOOKUP(Table3[[#This Row],[NPC]],#REF!,1,FALSE)),"No","Yes")</f>
        <v>Yes</v>
      </c>
      <c r="C1295" s="27" t="str">
        <f>IF(ISNA(VLOOKUP(Table3[[#This Row],[NPC]],'PROC517 Delist NPCs'!B:B,1,FALSE)),"No","Yes")</f>
        <v>No</v>
      </c>
      <c r="D12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5" s="27"/>
      <c r="F1295" s="77" t="s">
        <v>3341</v>
      </c>
      <c r="G1295" s="78"/>
      <c r="H1295" s="78"/>
      <c r="I1295" s="79"/>
      <c r="J1295" s="77" t="s">
        <v>3342</v>
      </c>
      <c r="K1295" s="79"/>
      <c r="L1295" s="27" t="s">
        <v>3870</v>
      </c>
      <c r="M1295" s="27" t="s">
        <v>3871</v>
      </c>
      <c r="N1295" s="80"/>
      <c r="O1295" s="27" t="s">
        <v>3342</v>
      </c>
      <c r="P1295" s="27" t="s">
        <v>1456</v>
      </c>
      <c r="Q1295" s="27" t="s">
        <v>132</v>
      </c>
      <c r="R1295" s="27" t="s">
        <v>3808</v>
      </c>
      <c r="S1295" s="27" t="s">
        <v>390</v>
      </c>
      <c r="T1295" s="27" t="s">
        <v>3872</v>
      </c>
      <c r="U1295" s="80"/>
    </row>
    <row r="1296" spans="1:21" ht="13" hidden="1" thickBot="1">
      <c r="A129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96" s="27" t="str">
        <f>IF(ISNA(VLOOKUP(Table3[[#This Row],[NPC]],#REF!,1,FALSE)),"No","Yes")</f>
        <v>Yes</v>
      </c>
      <c r="C1296" s="27" t="str">
        <f>IF(ISNA(VLOOKUP(Table3[[#This Row],[NPC]],'PROC517 Delist NPCs'!B:B,1,FALSE)),"No","Yes")</f>
        <v>No</v>
      </c>
      <c r="D12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6" s="27"/>
      <c r="F1296" s="77" t="s">
        <v>3341</v>
      </c>
      <c r="G1296" s="78"/>
      <c r="H1296" s="78"/>
      <c r="I1296" s="79"/>
      <c r="J1296" s="77" t="s">
        <v>3342</v>
      </c>
      <c r="K1296" s="79"/>
      <c r="L1296" s="27" t="s">
        <v>3873</v>
      </c>
      <c r="M1296" s="27" t="s">
        <v>3874</v>
      </c>
      <c r="N1296" s="80"/>
      <c r="O1296" s="27" t="s">
        <v>3342</v>
      </c>
      <c r="P1296" s="27" t="s">
        <v>1456</v>
      </c>
      <c r="Q1296" s="27" t="s">
        <v>132</v>
      </c>
      <c r="R1296" s="27" t="s">
        <v>3808</v>
      </c>
      <c r="S1296" s="27" t="s">
        <v>3513</v>
      </c>
      <c r="T1296" s="27" t="s">
        <v>3875</v>
      </c>
      <c r="U1296" s="80"/>
    </row>
    <row r="1297" spans="1:21" ht="13" hidden="1" thickBot="1">
      <c r="A129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297" s="27" t="str">
        <f>IF(ISNA(VLOOKUP(Table3[[#This Row],[NPC]],#REF!,1,FALSE)),"No","Yes")</f>
        <v>Yes</v>
      </c>
      <c r="C1297" s="27" t="str">
        <f>IF(ISNA(VLOOKUP(Table3[[#This Row],[NPC]],'PROC517 Delist NPCs'!B:B,1,FALSE)),"No","Yes")</f>
        <v>No</v>
      </c>
      <c r="D12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7" s="27"/>
      <c r="F1297" s="77" t="s">
        <v>3341</v>
      </c>
      <c r="G1297" s="78"/>
      <c r="H1297" s="78"/>
      <c r="I1297" s="79"/>
      <c r="J1297" s="77" t="s">
        <v>3342</v>
      </c>
      <c r="K1297" s="79"/>
      <c r="L1297" s="27" t="s">
        <v>3876</v>
      </c>
      <c r="M1297" s="27" t="s">
        <v>3877</v>
      </c>
      <c r="N1297" s="80"/>
      <c r="O1297" s="27" t="s">
        <v>3342</v>
      </c>
      <c r="P1297" s="27" t="s">
        <v>1456</v>
      </c>
      <c r="Q1297" s="27" t="s">
        <v>132</v>
      </c>
      <c r="R1297" s="27" t="s">
        <v>3808</v>
      </c>
      <c r="S1297" s="27" t="s">
        <v>3513</v>
      </c>
      <c r="T1297" s="27" t="s">
        <v>3878</v>
      </c>
      <c r="U1297" s="80"/>
    </row>
    <row r="1298" spans="1:21" ht="13" hidden="1" thickBot="1">
      <c r="A1298" s="27" t="s">
        <v>68</v>
      </c>
      <c r="B1298" s="27" t="str">
        <f>IF(ISNA(VLOOKUP(Table3[[#This Row],[NPC]],#REF!,1,FALSE)),"No","Yes")</f>
        <v>Yes</v>
      </c>
      <c r="C1298" s="27" t="str">
        <f>IF(ISNA(VLOOKUP(Table3[[#This Row],[NPC]],'PROC517 Delist NPCs'!B:B,1,FALSE)),"No","Yes")</f>
        <v>No</v>
      </c>
      <c r="D12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8" s="27"/>
      <c r="F1298" s="77" t="s">
        <v>3341</v>
      </c>
      <c r="G1298" s="78"/>
      <c r="H1298" s="78"/>
      <c r="I1298" s="79"/>
      <c r="J1298" s="77" t="s">
        <v>3342</v>
      </c>
      <c r="K1298" s="79"/>
      <c r="L1298" s="27" t="s">
        <v>3879</v>
      </c>
      <c r="M1298" s="27" t="s">
        <v>3880</v>
      </c>
      <c r="N1298" s="80"/>
      <c r="O1298" s="27" t="s">
        <v>3342</v>
      </c>
      <c r="P1298" s="27" t="s">
        <v>1456</v>
      </c>
      <c r="Q1298" s="27" t="s">
        <v>132</v>
      </c>
      <c r="R1298" s="27" t="s">
        <v>3808</v>
      </c>
      <c r="S1298" s="27" t="s">
        <v>245</v>
      </c>
      <c r="T1298" s="27" t="s">
        <v>3881</v>
      </c>
      <c r="U1298" s="80"/>
    </row>
    <row r="1299" spans="1:21" ht="13" hidden="1" thickBot="1">
      <c r="A1299" s="27" t="s">
        <v>68</v>
      </c>
      <c r="B1299" s="27" t="str">
        <f>IF(ISNA(VLOOKUP(Table3[[#This Row],[NPC]],#REF!,1,FALSE)),"No","Yes")</f>
        <v>Yes</v>
      </c>
      <c r="C1299" s="27" t="str">
        <f>IF(ISNA(VLOOKUP(Table3[[#This Row],[NPC]],'PROC517 Delist NPCs'!B:B,1,FALSE)),"No","Yes")</f>
        <v>No</v>
      </c>
      <c r="D12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299" s="27"/>
      <c r="F1299" s="77" t="s">
        <v>3341</v>
      </c>
      <c r="G1299" s="78"/>
      <c r="H1299" s="78"/>
      <c r="I1299" s="79"/>
      <c r="J1299" s="77" t="s">
        <v>3342</v>
      </c>
      <c r="K1299" s="79"/>
      <c r="L1299" s="27" t="s">
        <v>3882</v>
      </c>
      <c r="M1299" s="27" t="s">
        <v>3883</v>
      </c>
      <c r="N1299" s="80"/>
      <c r="O1299" s="27" t="s">
        <v>3342</v>
      </c>
      <c r="P1299" s="27" t="s">
        <v>1456</v>
      </c>
      <c r="Q1299" s="27" t="s">
        <v>132</v>
      </c>
      <c r="R1299" s="27" t="s">
        <v>3808</v>
      </c>
      <c r="S1299" s="27" t="s">
        <v>245</v>
      </c>
      <c r="T1299" s="27" t="s">
        <v>3884</v>
      </c>
      <c r="U1299" s="80"/>
    </row>
    <row r="1300" spans="1:21" ht="13" hidden="1" thickBot="1">
      <c r="A1300" s="27" t="s">
        <v>68</v>
      </c>
      <c r="B1300" s="27" t="str">
        <f>IF(ISNA(VLOOKUP(Table3[[#This Row],[NPC]],#REF!,1,FALSE)),"No","Yes")</f>
        <v>Yes</v>
      </c>
      <c r="C1300" s="27" t="str">
        <f>IF(ISNA(VLOOKUP(Table3[[#This Row],[NPC]],'PROC517 Delist NPCs'!B:B,1,FALSE)),"No","Yes")</f>
        <v>No</v>
      </c>
      <c r="D13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0" s="27"/>
      <c r="F1300" s="77" t="s">
        <v>3341</v>
      </c>
      <c r="G1300" s="78"/>
      <c r="H1300" s="78"/>
      <c r="I1300" s="79"/>
      <c r="J1300" s="77" t="s">
        <v>3342</v>
      </c>
      <c r="K1300" s="79"/>
      <c r="L1300" s="27" t="s">
        <v>3885</v>
      </c>
      <c r="M1300" s="27" t="s">
        <v>3886</v>
      </c>
      <c r="N1300" s="80"/>
      <c r="O1300" s="27" t="s">
        <v>3342</v>
      </c>
      <c r="P1300" s="27" t="s">
        <v>1456</v>
      </c>
      <c r="Q1300" s="27" t="s">
        <v>132</v>
      </c>
      <c r="R1300" s="27" t="s">
        <v>3808</v>
      </c>
      <c r="S1300" s="27" t="s">
        <v>245</v>
      </c>
      <c r="T1300" s="27" t="s">
        <v>3887</v>
      </c>
      <c r="U1300" s="80"/>
    </row>
    <row r="1301" spans="1:21" ht="13" hidden="1" thickBot="1">
      <c r="A1301" s="27" t="s">
        <v>68</v>
      </c>
      <c r="B1301" s="27" t="str">
        <f>IF(ISNA(VLOOKUP(Table3[[#This Row],[NPC]],#REF!,1,FALSE)),"No","Yes")</f>
        <v>Yes</v>
      </c>
      <c r="C1301" s="27" t="str">
        <f>IF(ISNA(VLOOKUP(Table3[[#This Row],[NPC]],'PROC517 Delist NPCs'!B:B,1,FALSE)),"No","Yes")</f>
        <v>No</v>
      </c>
      <c r="D13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1" s="27"/>
      <c r="F1301" s="77" t="s">
        <v>3341</v>
      </c>
      <c r="G1301" s="78"/>
      <c r="H1301" s="78"/>
      <c r="I1301" s="79"/>
      <c r="J1301" s="77" t="s">
        <v>3342</v>
      </c>
      <c r="K1301" s="79"/>
      <c r="L1301" s="27" t="s">
        <v>3888</v>
      </c>
      <c r="M1301" s="27" t="s">
        <v>3889</v>
      </c>
      <c r="N1301" s="80"/>
      <c r="O1301" s="27" t="s">
        <v>3342</v>
      </c>
      <c r="P1301" s="27" t="s">
        <v>1456</v>
      </c>
      <c r="Q1301" s="27" t="s">
        <v>132</v>
      </c>
      <c r="R1301" s="27" t="s">
        <v>3808</v>
      </c>
      <c r="S1301" s="27" t="s">
        <v>390</v>
      </c>
      <c r="T1301" s="27" t="s">
        <v>3890</v>
      </c>
      <c r="U1301" s="80"/>
    </row>
    <row r="1302" spans="1:21" ht="13" hidden="1" thickBot="1">
      <c r="A1302" s="27" t="s">
        <v>68</v>
      </c>
      <c r="B1302" s="27" t="str">
        <f>IF(ISNA(VLOOKUP(Table3[[#This Row],[NPC]],#REF!,1,FALSE)),"No","Yes")</f>
        <v>Yes</v>
      </c>
      <c r="C1302" s="27" t="str">
        <f>IF(ISNA(VLOOKUP(Table3[[#This Row],[NPC]],'PROC517 Delist NPCs'!B:B,1,FALSE)),"No","Yes")</f>
        <v>No</v>
      </c>
      <c r="D13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2" s="27"/>
      <c r="F1302" s="77" t="s">
        <v>3341</v>
      </c>
      <c r="G1302" s="78"/>
      <c r="H1302" s="78"/>
      <c r="I1302" s="79"/>
      <c r="J1302" s="77" t="s">
        <v>3342</v>
      </c>
      <c r="K1302" s="79"/>
      <c r="L1302" s="27" t="s">
        <v>3891</v>
      </c>
      <c r="M1302" s="27" t="s">
        <v>3892</v>
      </c>
      <c r="N1302" s="80"/>
      <c r="O1302" s="27" t="s">
        <v>3342</v>
      </c>
      <c r="P1302" s="27" t="s">
        <v>1456</v>
      </c>
      <c r="Q1302" s="27" t="s">
        <v>132</v>
      </c>
      <c r="R1302" s="27" t="s">
        <v>3808</v>
      </c>
      <c r="S1302" s="27" t="s">
        <v>390</v>
      </c>
      <c r="T1302" s="27" t="s">
        <v>3893</v>
      </c>
      <c r="U1302" s="80"/>
    </row>
    <row r="1303" spans="1:21" ht="13" hidden="1" thickBot="1">
      <c r="A130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03" s="27" t="str">
        <f>IF(ISNA(VLOOKUP(Table3[[#This Row],[NPC]],#REF!,1,FALSE)),"No","Yes")</f>
        <v>Yes</v>
      </c>
      <c r="C1303" s="27" t="str">
        <f>IF(ISNA(VLOOKUP(Table3[[#This Row],[NPC]],'PROC517 Delist NPCs'!B:B,1,FALSE)),"No","Yes")</f>
        <v>No</v>
      </c>
      <c r="D13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3" s="27"/>
      <c r="F1303" s="77" t="s">
        <v>3341</v>
      </c>
      <c r="G1303" s="78"/>
      <c r="H1303" s="78"/>
      <c r="I1303" s="79"/>
      <c r="J1303" s="77" t="s">
        <v>3342</v>
      </c>
      <c r="K1303" s="79"/>
      <c r="L1303" s="27" t="s">
        <v>3894</v>
      </c>
      <c r="M1303" s="27" t="s">
        <v>3895</v>
      </c>
      <c r="N1303" s="80"/>
      <c r="O1303" s="27" t="s">
        <v>3342</v>
      </c>
      <c r="P1303" s="27" t="s">
        <v>1456</v>
      </c>
      <c r="Q1303" s="27" t="s">
        <v>132</v>
      </c>
      <c r="R1303" s="27" t="s">
        <v>3808</v>
      </c>
      <c r="S1303" s="27" t="s">
        <v>3513</v>
      </c>
      <c r="T1303" s="27" t="s">
        <v>3896</v>
      </c>
      <c r="U1303" s="80"/>
    </row>
    <row r="1304" spans="1:21" ht="13" hidden="1" thickBot="1">
      <c r="A130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04" s="27" t="str">
        <f>IF(ISNA(VLOOKUP(Table3[[#This Row],[NPC]],#REF!,1,FALSE)),"No","Yes")</f>
        <v>Yes</v>
      </c>
      <c r="C1304" s="27" t="str">
        <f>IF(ISNA(VLOOKUP(Table3[[#This Row],[NPC]],'PROC517 Delist NPCs'!B:B,1,FALSE)),"No","Yes")</f>
        <v>No</v>
      </c>
      <c r="D13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4" s="27"/>
      <c r="F1304" s="77" t="s">
        <v>3341</v>
      </c>
      <c r="G1304" s="78"/>
      <c r="H1304" s="78"/>
      <c r="I1304" s="79"/>
      <c r="J1304" s="77" t="s">
        <v>3342</v>
      </c>
      <c r="K1304" s="79"/>
      <c r="L1304" s="27" t="s">
        <v>3897</v>
      </c>
      <c r="M1304" s="27" t="s">
        <v>3898</v>
      </c>
      <c r="N1304" s="80"/>
      <c r="O1304" s="27" t="s">
        <v>3342</v>
      </c>
      <c r="P1304" s="27" t="s">
        <v>1456</v>
      </c>
      <c r="Q1304" s="27" t="s">
        <v>132</v>
      </c>
      <c r="R1304" s="27" t="s">
        <v>3808</v>
      </c>
      <c r="S1304" s="27" t="s">
        <v>3513</v>
      </c>
      <c r="T1304" s="27" t="s">
        <v>3899</v>
      </c>
      <c r="U1304" s="80"/>
    </row>
    <row r="1305" spans="1:21" ht="13" hidden="1" thickBot="1">
      <c r="A130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05" s="27" t="str">
        <f>IF(ISNA(VLOOKUP(Table3[[#This Row],[NPC]],#REF!,1,FALSE)),"No","Yes")</f>
        <v>Yes</v>
      </c>
      <c r="C1305" s="27" t="str">
        <f>IF(ISNA(VLOOKUP(Table3[[#This Row],[NPC]],'PROC517 Delist NPCs'!B:B,1,FALSE)),"No","Yes")</f>
        <v>No</v>
      </c>
      <c r="D13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5" s="27"/>
      <c r="F1305" s="77" t="s">
        <v>3341</v>
      </c>
      <c r="G1305" s="78"/>
      <c r="H1305" s="78"/>
      <c r="I1305" s="79"/>
      <c r="J1305" s="77" t="s">
        <v>3342</v>
      </c>
      <c r="K1305" s="79"/>
      <c r="L1305" s="27" t="s">
        <v>3900</v>
      </c>
      <c r="M1305" s="27" t="s">
        <v>3901</v>
      </c>
      <c r="N1305" s="80"/>
      <c r="O1305" s="27" t="s">
        <v>3342</v>
      </c>
      <c r="P1305" s="27" t="s">
        <v>1456</v>
      </c>
      <c r="Q1305" s="27" t="s">
        <v>132</v>
      </c>
      <c r="R1305" s="27" t="s">
        <v>3808</v>
      </c>
      <c r="S1305" s="27" t="s">
        <v>3513</v>
      </c>
      <c r="T1305" s="27" t="s">
        <v>3902</v>
      </c>
      <c r="U1305" s="80"/>
    </row>
    <row r="1306" spans="1:21" ht="13" hidden="1" thickBot="1">
      <c r="A130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06" s="27" t="str">
        <f>IF(ISNA(VLOOKUP(Table3[[#This Row],[NPC]],#REF!,1,FALSE)),"No","Yes")</f>
        <v>Yes</v>
      </c>
      <c r="C1306" s="27" t="str">
        <f>IF(ISNA(VLOOKUP(Table3[[#This Row],[NPC]],'PROC517 Delist NPCs'!B:B,1,FALSE)),"No","Yes")</f>
        <v>No</v>
      </c>
      <c r="D13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6" s="27"/>
      <c r="F1306" s="77" t="s">
        <v>3341</v>
      </c>
      <c r="G1306" s="78"/>
      <c r="H1306" s="78"/>
      <c r="I1306" s="79"/>
      <c r="J1306" s="77" t="s">
        <v>3342</v>
      </c>
      <c r="K1306" s="79"/>
      <c r="L1306" s="27" t="s">
        <v>3903</v>
      </c>
      <c r="M1306" s="27" t="s">
        <v>3904</v>
      </c>
      <c r="N1306" s="80"/>
      <c r="O1306" s="27" t="s">
        <v>3342</v>
      </c>
      <c r="P1306" s="27" t="s">
        <v>1456</v>
      </c>
      <c r="Q1306" s="27" t="s">
        <v>132</v>
      </c>
      <c r="R1306" s="27" t="s">
        <v>3808</v>
      </c>
      <c r="S1306" s="27" t="s">
        <v>3513</v>
      </c>
      <c r="T1306" s="27" t="s">
        <v>3905</v>
      </c>
      <c r="U1306" s="80"/>
    </row>
    <row r="1307" spans="1:21" ht="13" hidden="1" thickBot="1">
      <c r="A130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07" s="27" t="str">
        <f>IF(ISNA(VLOOKUP(Table3[[#This Row],[NPC]],#REF!,1,FALSE)),"No","Yes")</f>
        <v>Yes</v>
      </c>
      <c r="C1307" s="27" t="str">
        <f>IF(ISNA(VLOOKUP(Table3[[#This Row],[NPC]],'PROC517 Delist NPCs'!B:B,1,FALSE)),"No","Yes")</f>
        <v>No</v>
      </c>
      <c r="D13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7" s="27"/>
      <c r="F1307" s="77" t="s">
        <v>3341</v>
      </c>
      <c r="G1307" s="78"/>
      <c r="H1307" s="78"/>
      <c r="I1307" s="79"/>
      <c r="J1307" s="77" t="s">
        <v>3342</v>
      </c>
      <c r="K1307" s="79"/>
      <c r="L1307" s="27" t="s">
        <v>3906</v>
      </c>
      <c r="M1307" s="27" t="s">
        <v>3907</v>
      </c>
      <c r="N1307" s="80"/>
      <c r="O1307" s="27" t="s">
        <v>3342</v>
      </c>
      <c r="P1307" s="27" t="s">
        <v>1456</v>
      </c>
      <c r="Q1307" s="27" t="s">
        <v>132</v>
      </c>
      <c r="R1307" s="27" t="s">
        <v>3808</v>
      </c>
      <c r="S1307" s="27" t="s">
        <v>3513</v>
      </c>
      <c r="T1307" s="27" t="s">
        <v>3908</v>
      </c>
      <c r="U1307" s="80"/>
    </row>
    <row r="1308" spans="1:21" ht="13" hidden="1" thickBot="1">
      <c r="A130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08" s="27" t="str">
        <f>IF(ISNA(VLOOKUP(Table3[[#This Row],[NPC]],#REF!,1,FALSE)),"No","Yes")</f>
        <v>Yes</v>
      </c>
      <c r="C1308" s="27" t="str">
        <f>IF(ISNA(VLOOKUP(Table3[[#This Row],[NPC]],'PROC517 Delist NPCs'!B:B,1,FALSE)),"No","Yes")</f>
        <v>No</v>
      </c>
      <c r="D13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8" s="27"/>
      <c r="F1308" s="77" t="s">
        <v>3341</v>
      </c>
      <c r="G1308" s="78"/>
      <c r="H1308" s="78"/>
      <c r="I1308" s="79"/>
      <c r="J1308" s="77" t="s">
        <v>3342</v>
      </c>
      <c r="K1308" s="79"/>
      <c r="L1308" s="27" t="s">
        <v>3909</v>
      </c>
      <c r="M1308" s="27" t="s">
        <v>3910</v>
      </c>
      <c r="N1308" s="80"/>
      <c r="O1308" s="27" t="s">
        <v>3342</v>
      </c>
      <c r="P1308" s="27" t="s">
        <v>1456</v>
      </c>
      <c r="Q1308" s="27" t="s">
        <v>132</v>
      </c>
      <c r="R1308" s="27" t="s">
        <v>3808</v>
      </c>
      <c r="S1308" s="27" t="s">
        <v>3513</v>
      </c>
      <c r="T1308" s="27" t="s">
        <v>3911</v>
      </c>
      <c r="U1308" s="80"/>
    </row>
    <row r="1309" spans="1:21" ht="13" hidden="1" thickBot="1">
      <c r="A130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09" s="27" t="str">
        <f>IF(ISNA(VLOOKUP(Table3[[#This Row],[NPC]],#REF!,1,FALSE)),"No","Yes")</f>
        <v>Yes</v>
      </c>
      <c r="C1309" s="27" t="str">
        <f>IF(ISNA(VLOOKUP(Table3[[#This Row],[NPC]],'PROC517 Delist NPCs'!B:B,1,FALSE)),"No","Yes")</f>
        <v>No</v>
      </c>
      <c r="D13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09" s="27"/>
      <c r="F1309" s="77" t="s">
        <v>3341</v>
      </c>
      <c r="G1309" s="78"/>
      <c r="H1309" s="78"/>
      <c r="I1309" s="79"/>
      <c r="J1309" s="77" t="s">
        <v>3342</v>
      </c>
      <c r="K1309" s="79"/>
      <c r="L1309" s="27" t="s">
        <v>3912</v>
      </c>
      <c r="M1309" s="27" t="s">
        <v>3913</v>
      </c>
      <c r="N1309" s="80"/>
      <c r="O1309" s="27" t="s">
        <v>3342</v>
      </c>
      <c r="P1309" s="27" t="s">
        <v>1456</v>
      </c>
      <c r="Q1309" s="27" t="s">
        <v>132</v>
      </c>
      <c r="R1309" s="27" t="s">
        <v>3808</v>
      </c>
      <c r="S1309" s="27" t="s">
        <v>3513</v>
      </c>
      <c r="T1309" s="27" t="s">
        <v>3914</v>
      </c>
      <c r="U1309" s="80"/>
    </row>
    <row r="1310" spans="1:21" ht="13" hidden="1" thickBot="1">
      <c r="A131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10" s="27" t="str">
        <f>IF(ISNA(VLOOKUP(Table3[[#This Row],[NPC]],#REF!,1,FALSE)),"No","Yes")</f>
        <v>Yes</v>
      </c>
      <c r="C1310" s="27" t="str">
        <f>IF(ISNA(VLOOKUP(Table3[[#This Row],[NPC]],'PROC517 Delist NPCs'!B:B,1,FALSE)),"No","Yes")</f>
        <v>No</v>
      </c>
      <c r="D13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0" s="27"/>
      <c r="F1310" s="77" t="s">
        <v>3341</v>
      </c>
      <c r="G1310" s="78"/>
      <c r="H1310" s="78"/>
      <c r="I1310" s="79"/>
      <c r="J1310" s="77" t="s">
        <v>3342</v>
      </c>
      <c r="K1310" s="79"/>
      <c r="L1310" s="27" t="s">
        <v>3915</v>
      </c>
      <c r="M1310" s="27" t="s">
        <v>3916</v>
      </c>
      <c r="N1310" s="80"/>
      <c r="O1310" s="27" t="s">
        <v>3342</v>
      </c>
      <c r="P1310" s="27" t="s">
        <v>1456</v>
      </c>
      <c r="Q1310" s="27" t="s">
        <v>132</v>
      </c>
      <c r="R1310" s="27" t="s">
        <v>3808</v>
      </c>
      <c r="S1310" s="27" t="s">
        <v>3513</v>
      </c>
      <c r="T1310" s="27" t="s">
        <v>3917</v>
      </c>
      <c r="U1310" s="80"/>
    </row>
    <row r="1311" spans="1:21" ht="13" hidden="1" thickBot="1">
      <c r="A1311" s="27" t="s">
        <v>68</v>
      </c>
      <c r="B1311" s="27" t="str">
        <f>IF(ISNA(VLOOKUP(Table3[[#This Row],[NPC]],#REF!,1,FALSE)),"No","Yes")</f>
        <v>Yes</v>
      </c>
      <c r="C1311" s="27" t="str">
        <f>IF(ISNA(VLOOKUP(Table3[[#This Row],[NPC]],'PROC517 Delist NPCs'!B:B,1,FALSE)),"No","Yes")</f>
        <v>No</v>
      </c>
      <c r="D13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1" s="27"/>
      <c r="F1311" s="77" t="s">
        <v>3341</v>
      </c>
      <c r="G1311" s="78"/>
      <c r="H1311" s="78"/>
      <c r="I1311" s="79"/>
      <c r="J1311" s="77" t="s">
        <v>3342</v>
      </c>
      <c r="K1311" s="79"/>
      <c r="L1311" s="27" t="s">
        <v>3918</v>
      </c>
      <c r="M1311" s="27" t="s">
        <v>3919</v>
      </c>
      <c r="N1311" s="80"/>
      <c r="O1311" s="27" t="s">
        <v>3342</v>
      </c>
      <c r="P1311" s="27" t="s">
        <v>1456</v>
      </c>
      <c r="Q1311" s="27" t="s">
        <v>132</v>
      </c>
      <c r="R1311" s="27" t="s">
        <v>3808</v>
      </c>
      <c r="S1311" s="27" t="s">
        <v>390</v>
      </c>
      <c r="T1311" s="27" t="s">
        <v>3920</v>
      </c>
      <c r="U1311" s="80"/>
    </row>
    <row r="1312" spans="1:21" ht="13" hidden="1" thickBot="1">
      <c r="A131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12" s="27" t="str">
        <f>IF(ISNA(VLOOKUP(Table3[[#This Row],[NPC]],#REF!,1,FALSE)),"No","Yes")</f>
        <v>Yes</v>
      </c>
      <c r="C1312" s="27" t="str">
        <f>IF(ISNA(VLOOKUP(Table3[[#This Row],[NPC]],'PROC517 Delist NPCs'!B:B,1,FALSE)),"No","Yes")</f>
        <v>No</v>
      </c>
      <c r="D13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2" s="27"/>
      <c r="F1312" s="77" t="s">
        <v>3341</v>
      </c>
      <c r="G1312" s="78"/>
      <c r="H1312" s="78"/>
      <c r="I1312" s="79"/>
      <c r="J1312" s="77" t="s">
        <v>3342</v>
      </c>
      <c r="K1312" s="79"/>
      <c r="L1312" s="27" t="s">
        <v>3921</v>
      </c>
      <c r="M1312" s="27" t="s">
        <v>3922</v>
      </c>
      <c r="N1312" s="80"/>
      <c r="O1312" s="27" t="s">
        <v>3342</v>
      </c>
      <c r="P1312" s="27" t="s">
        <v>1456</v>
      </c>
      <c r="Q1312" s="27" t="s">
        <v>132</v>
      </c>
      <c r="R1312" s="27" t="s">
        <v>3808</v>
      </c>
      <c r="S1312" s="27" t="s">
        <v>3513</v>
      </c>
      <c r="T1312" s="27" t="s">
        <v>3923</v>
      </c>
      <c r="U1312" s="80"/>
    </row>
    <row r="1313" spans="1:21" ht="13" hidden="1" thickBot="1">
      <c r="A131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13" s="27" t="str">
        <f>IF(ISNA(VLOOKUP(Table3[[#This Row],[NPC]],#REF!,1,FALSE)),"No","Yes")</f>
        <v>Yes</v>
      </c>
      <c r="C1313" s="27" t="str">
        <f>IF(ISNA(VLOOKUP(Table3[[#This Row],[NPC]],'PROC517 Delist NPCs'!B:B,1,FALSE)),"No","Yes")</f>
        <v>No</v>
      </c>
      <c r="D13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3" s="27"/>
      <c r="F1313" s="77" t="s">
        <v>3341</v>
      </c>
      <c r="G1313" s="78"/>
      <c r="H1313" s="78"/>
      <c r="I1313" s="79"/>
      <c r="J1313" s="77" t="s">
        <v>3342</v>
      </c>
      <c r="K1313" s="79"/>
      <c r="L1313" s="27" t="s">
        <v>3924</v>
      </c>
      <c r="M1313" s="27" t="s">
        <v>3925</v>
      </c>
      <c r="N1313" s="80"/>
      <c r="O1313" s="27" t="s">
        <v>3342</v>
      </c>
      <c r="P1313" s="27" t="s">
        <v>1456</v>
      </c>
      <c r="Q1313" s="27" t="s">
        <v>132</v>
      </c>
      <c r="R1313" s="27" t="s">
        <v>3808</v>
      </c>
      <c r="S1313" s="27" t="s">
        <v>3513</v>
      </c>
      <c r="T1313" s="27" t="s">
        <v>3926</v>
      </c>
      <c r="U1313" s="80"/>
    </row>
    <row r="1314" spans="1:21" ht="13" hidden="1" thickBot="1">
      <c r="A1314" s="27" t="s">
        <v>68</v>
      </c>
      <c r="B1314" s="27" t="str">
        <f>IF(ISNA(VLOOKUP(Table3[[#This Row],[NPC]],#REF!,1,FALSE)),"No","Yes")</f>
        <v>Yes</v>
      </c>
      <c r="C1314" s="27" t="str">
        <f>IF(ISNA(VLOOKUP(Table3[[#This Row],[NPC]],'PROC517 Delist NPCs'!B:B,1,FALSE)),"No","Yes")</f>
        <v>No</v>
      </c>
      <c r="D13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4" s="27"/>
      <c r="F1314" s="77" t="s">
        <v>3341</v>
      </c>
      <c r="G1314" s="78"/>
      <c r="H1314" s="78"/>
      <c r="I1314" s="79"/>
      <c r="J1314" s="77" t="s">
        <v>3342</v>
      </c>
      <c r="K1314" s="79"/>
      <c r="L1314" s="27" t="s">
        <v>3927</v>
      </c>
      <c r="M1314" s="27" t="s">
        <v>3928</v>
      </c>
      <c r="N1314" s="80"/>
      <c r="O1314" s="27" t="s">
        <v>3342</v>
      </c>
      <c r="P1314" s="27" t="s">
        <v>1456</v>
      </c>
      <c r="Q1314" s="27" t="s">
        <v>132</v>
      </c>
      <c r="R1314" s="27" t="s">
        <v>3808</v>
      </c>
      <c r="S1314" s="27" t="s">
        <v>245</v>
      </c>
      <c r="T1314" s="27" t="s">
        <v>3929</v>
      </c>
      <c r="U1314" s="80"/>
    </row>
    <row r="1315" spans="1:21" ht="13" hidden="1" thickBot="1">
      <c r="A1315" s="27" t="s">
        <v>68</v>
      </c>
      <c r="B1315" s="27" t="str">
        <f>IF(ISNA(VLOOKUP(Table3[[#This Row],[NPC]],#REF!,1,FALSE)),"No","Yes")</f>
        <v>Yes</v>
      </c>
      <c r="C1315" s="27" t="str">
        <f>IF(ISNA(VLOOKUP(Table3[[#This Row],[NPC]],'PROC517 Delist NPCs'!B:B,1,FALSE)),"No","Yes")</f>
        <v>No</v>
      </c>
      <c r="D13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5" s="27"/>
      <c r="F1315" s="77" t="s">
        <v>3341</v>
      </c>
      <c r="G1315" s="78"/>
      <c r="H1315" s="78"/>
      <c r="I1315" s="79"/>
      <c r="J1315" s="77" t="s">
        <v>3342</v>
      </c>
      <c r="K1315" s="79"/>
      <c r="L1315" s="27" t="s">
        <v>3930</v>
      </c>
      <c r="M1315" s="27" t="s">
        <v>3931</v>
      </c>
      <c r="N1315" s="80"/>
      <c r="O1315" s="27" t="s">
        <v>3342</v>
      </c>
      <c r="P1315" s="27" t="s">
        <v>1456</v>
      </c>
      <c r="Q1315" s="27" t="s">
        <v>132</v>
      </c>
      <c r="R1315" s="27" t="s">
        <v>3808</v>
      </c>
      <c r="S1315" s="27" t="s">
        <v>245</v>
      </c>
      <c r="T1315" s="27" t="s">
        <v>3932</v>
      </c>
      <c r="U1315" s="80"/>
    </row>
    <row r="1316" spans="1:21" ht="13" hidden="1" thickBot="1">
      <c r="A131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16" s="27" t="str">
        <f>IF(ISNA(VLOOKUP(Table3[[#This Row],[NPC]],#REF!,1,FALSE)),"No","Yes")</f>
        <v>Yes</v>
      </c>
      <c r="C1316" s="27" t="str">
        <f>IF(ISNA(VLOOKUP(Table3[[#This Row],[NPC]],'PROC517 Delist NPCs'!B:B,1,FALSE)),"No","Yes")</f>
        <v>No</v>
      </c>
      <c r="D13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6" s="27"/>
      <c r="F1316" s="77" t="s">
        <v>3341</v>
      </c>
      <c r="G1316" s="78"/>
      <c r="H1316" s="78"/>
      <c r="I1316" s="79"/>
      <c r="J1316" s="77" t="s">
        <v>3342</v>
      </c>
      <c r="K1316" s="79"/>
      <c r="L1316" s="27" t="s">
        <v>3933</v>
      </c>
      <c r="M1316" s="27" t="s">
        <v>3934</v>
      </c>
      <c r="N1316" s="80"/>
      <c r="O1316" s="27" t="s">
        <v>3342</v>
      </c>
      <c r="P1316" s="27" t="s">
        <v>1456</v>
      </c>
      <c r="Q1316" s="27" t="s">
        <v>132</v>
      </c>
      <c r="R1316" s="27" t="s">
        <v>3808</v>
      </c>
      <c r="S1316" s="27" t="s">
        <v>245</v>
      </c>
      <c r="T1316" s="27" t="s">
        <v>3935</v>
      </c>
      <c r="U1316" s="80"/>
    </row>
    <row r="1317" spans="1:21" ht="13" hidden="1" thickBot="1">
      <c r="A131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17" s="27" t="str">
        <f>IF(ISNA(VLOOKUP(Table3[[#This Row],[NPC]],#REF!,1,FALSE)),"No","Yes")</f>
        <v>Yes</v>
      </c>
      <c r="C1317" s="27" t="str">
        <f>IF(ISNA(VLOOKUP(Table3[[#This Row],[NPC]],'PROC517 Delist NPCs'!B:B,1,FALSE)),"No","Yes")</f>
        <v>No</v>
      </c>
      <c r="D13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7" s="27"/>
      <c r="F1317" s="77" t="s">
        <v>3341</v>
      </c>
      <c r="G1317" s="78"/>
      <c r="H1317" s="78"/>
      <c r="I1317" s="79"/>
      <c r="J1317" s="77" t="s">
        <v>3342</v>
      </c>
      <c r="K1317" s="79"/>
      <c r="L1317" s="27" t="s">
        <v>3936</v>
      </c>
      <c r="M1317" s="27" t="s">
        <v>3937</v>
      </c>
      <c r="N1317" s="80"/>
      <c r="O1317" s="27" t="s">
        <v>3342</v>
      </c>
      <c r="P1317" s="27" t="s">
        <v>1456</v>
      </c>
      <c r="Q1317" s="27" t="s">
        <v>132</v>
      </c>
      <c r="R1317" s="27" t="s">
        <v>3808</v>
      </c>
      <c r="S1317" s="27" t="s">
        <v>245</v>
      </c>
      <c r="T1317" s="27" t="s">
        <v>3938</v>
      </c>
      <c r="U1317" s="80"/>
    </row>
    <row r="1318" spans="1:21" ht="13" hidden="1" thickBot="1">
      <c r="A1318" s="27" t="s">
        <v>68</v>
      </c>
      <c r="B1318" s="27" t="str">
        <f>IF(ISNA(VLOOKUP(Table3[[#This Row],[NPC]],#REF!,1,FALSE)),"No","Yes")</f>
        <v>Yes</v>
      </c>
      <c r="C1318" s="27" t="str">
        <f>IF(ISNA(VLOOKUP(Table3[[#This Row],[NPC]],'PROC517 Delist NPCs'!B:B,1,FALSE)),"No","Yes")</f>
        <v>No</v>
      </c>
      <c r="D13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8" s="27"/>
      <c r="F1318" s="77" t="s">
        <v>3341</v>
      </c>
      <c r="G1318" s="78"/>
      <c r="H1318" s="78"/>
      <c r="I1318" s="79"/>
      <c r="J1318" s="77" t="s">
        <v>3342</v>
      </c>
      <c r="K1318" s="79"/>
      <c r="L1318" s="27" t="s">
        <v>3939</v>
      </c>
      <c r="M1318" s="27" t="s">
        <v>3940</v>
      </c>
      <c r="N1318" s="80"/>
      <c r="O1318" s="27" t="s">
        <v>3342</v>
      </c>
      <c r="P1318" s="27" t="s">
        <v>1456</v>
      </c>
      <c r="Q1318" s="27" t="s">
        <v>132</v>
      </c>
      <c r="R1318" s="27" t="s">
        <v>3808</v>
      </c>
      <c r="S1318" s="27" t="s">
        <v>245</v>
      </c>
      <c r="T1318" s="27" t="s">
        <v>3941</v>
      </c>
      <c r="U1318" s="80"/>
    </row>
    <row r="1319" spans="1:21" ht="13" hidden="1" thickBot="1">
      <c r="A131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19" s="27" t="str">
        <f>IF(ISNA(VLOOKUP(Table3[[#This Row],[NPC]],#REF!,1,FALSE)),"No","Yes")</f>
        <v>Yes</v>
      </c>
      <c r="C1319" s="27" t="str">
        <f>IF(ISNA(VLOOKUP(Table3[[#This Row],[NPC]],'PROC517 Delist NPCs'!B:B,1,FALSE)),"No","Yes")</f>
        <v>No</v>
      </c>
      <c r="D13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19" s="27"/>
      <c r="F1319" s="77" t="s">
        <v>3341</v>
      </c>
      <c r="G1319" s="78"/>
      <c r="H1319" s="78"/>
      <c r="I1319" s="79"/>
      <c r="J1319" s="77" t="s">
        <v>3342</v>
      </c>
      <c r="K1319" s="79"/>
      <c r="L1319" s="27" t="s">
        <v>3942</v>
      </c>
      <c r="M1319" s="27" t="s">
        <v>3943</v>
      </c>
      <c r="N1319" s="80"/>
      <c r="O1319" s="27" t="s">
        <v>3342</v>
      </c>
      <c r="P1319" s="27" t="s">
        <v>1456</v>
      </c>
      <c r="Q1319" s="27" t="s">
        <v>132</v>
      </c>
      <c r="R1319" s="27" t="s">
        <v>3808</v>
      </c>
      <c r="S1319" s="27" t="s">
        <v>245</v>
      </c>
      <c r="T1319" s="27" t="s">
        <v>3944</v>
      </c>
      <c r="U1319" s="80"/>
    </row>
    <row r="1320" spans="1:21" ht="13" hidden="1" thickBot="1">
      <c r="A1320" s="27" t="s">
        <v>68</v>
      </c>
      <c r="B1320" s="27" t="str">
        <f>IF(ISNA(VLOOKUP(Table3[[#This Row],[NPC]],#REF!,1,FALSE)),"No","Yes")</f>
        <v>Yes</v>
      </c>
      <c r="C1320" s="27" t="str">
        <f>IF(ISNA(VLOOKUP(Table3[[#This Row],[NPC]],'PROC517 Delist NPCs'!B:B,1,FALSE)),"No","Yes")</f>
        <v>No</v>
      </c>
      <c r="D13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0" s="27"/>
      <c r="F1320" s="77" t="s">
        <v>3341</v>
      </c>
      <c r="G1320" s="78"/>
      <c r="H1320" s="78"/>
      <c r="I1320" s="79"/>
      <c r="J1320" s="77" t="s">
        <v>3342</v>
      </c>
      <c r="K1320" s="79"/>
      <c r="L1320" s="27" t="s">
        <v>3945</v>
      </c>
      <c r="M1320" s="27" t="s">
        <v>3946</v>
      </c>
      <c r="N1320" s="80"/>
      <c r="O1320" s="27" t="s">
        <v>3342</v>
      </c>
      <c r="P1320" s="27" t="s">
        <v>1456</v>
      </c>
      <c r="Q1320" s="27" t="s">
        <v>132</v>
      </c>
      <c r="R1320" s="27" t="s">
        <v>3808</v>
      </c>
      <c r="S1320" s="27" t="s">
        <v>245</v>
      </c>
      <c r="T1320" s="27" t="s">
        <v>3947</v>
      </c>
      <c r="U1320" s="80"/>
    </row>
    <row r="1321" spans="1:21" ht="13" hidden="1" thickBot="1">
      <c r="A1321" s="27" t="s">
        <v>68</v>
      </c>
      <c r="B1321" s="27" t="str">
        <f>IF(ISNA(VLOOKUP(Table3[[#This Row],[NPC]],#REF!,1,FALSE)),"No","Yes")</f>
        <v>Yes</v>
      </c>
      <c r="C1321" s="27" t="str">
        <f>IF(ISNA(VLOOKUP(Table3[[#This Row],[NPC]],'PROC517 Delist NPCs'!B:B,1,FALSE)),"No","Yes")</f>
        <v>No</v>
      </c>
      <c r="D13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1" s="27"/>
      <c r="F1321" s="77" t="s">
        <v>3341</v>
      </c>
      <c r="G1321" s="78"/>
      <c r="H1321" s="78"/>
      <c r="I1321" s="79"/>
      <c r="J1321" s="77" t="s">
        <v>3342</v>
      </c>
      <c r="K1321" s="79"/>
      <c r="L1321" s="27" t="s">
        <v>3948</v>
      </c>
      <c r="M1321" s="27" t="s">
        <v>3949</v>
      </c>
      <c r="N1321" s="80"/>
      <c r="O1321" s="27" t="s">
        <v>3342</v>
      </c>
      <c r="P1321" s="27" t="s">
        <v>1456</v>
      </c>
      <c r="Q1321" s="27" t="s">
        <v>132</v>
      </c>
      <c r="R1321" s="27" t="s">
        <v>3808</v>
      </c>
      <c r="S1321" s="27" t="s">
        <v>390</v>
      </c>
      <c r="T1321" s="27" t="s">
        <v>3950</v>
      </c>
      <c r="U1321" s="80"/>
    </row>
    <row r="1322" spans="1:21" ht="13" hidden="1" thickBot="1">
      <c r="A1322" s="27" t="s">
        <v>68</v>
      </c>
      <c r="B1322" s="27" t="str">
        <f>IF(ISNA(VLOOKUP(Table3[[#This Row],[NPC]],#REF!,1,FALSE)),"No","Yes")</f>
        <v>Yes</v>
      </c>
      <c r="C1322" s="27" t="str">
        <f>IF(ISNA(VLOOKUP(Table3[[#This Row],[NPC]],'PROC517 Delist NPCs'!B:B,1,FALSE)),"No","Yes")</f>
        <v>No</v>
      </c>
      <c r="D132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2" s="27"/>
      <c r="F1322" s="77" t="s">
        <v>3341</v>
      </c>
      <c r="G1322" s="78"/>
      <c r="H1322" s="78"/>
      <c r="I1322" s="79"/>
      <c r="J1322" s="77" t="s">
        <v>3342</v>
      </c>
      <c r="K1322" s="79"/>
      <c r="L1322" s="27" t="s">
        <v>3951</v>
      </c>
      <c r="M1322" s="27" t="s">
        <v>3952</v>
      </c>
      <c r="N1322" s="80"/>
      <c r="O1322" s="27" t="s">
        <v>3342</v>
      </c>
      <c r="P1322" s="27" t="s">
        <v>1456</v>
      </c>
      <c r="Q1322" s="27" t="s">
        <v>132</v>
      </c>
      <c r="R1322" s="27" t="s">
        <v>3808</v>
      </c>
      <c r="S1322" s="27" t="s">
        <v>245</v>
      </c>
      <c r="T1322" s="27" t="s">
        <v>3953</v>
      </c>
      <c r="U1322" s="80"/>
    </row>
    <row r="1323" spans="1:21" ht="13" hidden="1" thickBot="1">
      <c r="A1323" s="27" t="s">
        <v>68</v>
      </c>
      <c r="B1323" s="27" t="str">
        <f>IF(ISNA(VLOOKUP(Table3[[#This Row],[NPC]],#REF!,1,FALSE)),"No","Yes")</f>
        <v>Yes</v>
      </c>
      <c r="C1323" s="27" t="str">
        <f>IF(ISNA(VLOOKUP(Table3[[#This Row],[NPC]],'PROC517 Delist NPCs'!B:B,1,FALSE)),"No","Yes")</f>
        <v>No</v>
      </c>
      <c r="D132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3" s="27"/>
      <c r="F1323" s="77" t="s">
        <v>3341</v>
      </c>
      <c r="G1323" s="78"/>
      <c r="H1323" s="78"/>
      <c r="I1323" s="79"/>
      <c r="J1323" s="77" t="s">
        <v>3342</v>
      </c>
      <c r="K1323" s="79"/>
      <c r="L1323" s="27" t="s">
        <v>3954</v>
      </c>
      <c r="M1323" s="27" t="s">
        <v>3955</v>
      </c>
      <c r="N1323" s="80"/>
      <c r="O1323" s="27" t="s">
        <v>3342</v>
      </c>
      <c r="P1323" s="27" t="s">
        <v>1456</v>
      </c>
      <c r="Q1323" s="27" t="s">
        <v>132</v>
      </c>
      <c r="R1323" s="27" t="s">
        <v>3808</v>
      </c>
      <c r="S1323" s="27" t="s">
        <v>245</v>
      </c>
      <c r="T1323" s="27" t="s">
        <v>3956</v>
      </c>
      <c r="U1323" s="80"/>
    </row>
    <row r="1324" spans="1:21" ht="13" hidden="1" thickBot="1">
      <c r="A132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24" s="27" t="str">
        <f>IF(ISNA(VLOOKUP(Table3[[#This Row],[NPC]],#REF!,1,FALSE)),"No","Yes")</f>
        <v>Yes</v>
      </c>
      <c r="C1324" s="27" t="str">
        <f>IF(ISNA(VLOOKUP(Table3[[#This Row],[NPC]],'PROC517 Delist NPCs'!B:B,1,FALSE)),"No","Yes")</f>
        <v>No</v>
      </c>
      <c r="D132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4" s="27"/>
      <c r="F1324" s="77" t="s">
        <v>3341</v>
      </c>
      <c r="G1324" s="78"/>
      <c r="H1324" s="78"/>
      <c r="I1324" s="79"/>
      <c r="J1324" s="77" t="s">
        <v>3342</v>
      </c>
      <c r="K1324" s="79"/>
      <c r="L1324" s="27" t="s">
        <v>3957</v>
      </c>
      <c r="M1324" s="27" t="s">
        <v>3958</v>
      </c>
      <c r="N1324" s="80"/>
      <c r="O1324" s="27" t="s">
        <v>3342</v>
      </c>
      <c r="P1324" s="27" t="s">
        <v>1456</v>
      </c>
      <c r="Q1324" s="27" t="s">
        <v>132</v>
      </c>
      <c r="R1324" s="27" t="s">
        <v>3808</v>
      </c>
      <c r="S1324" s="27" t="s">
        <v>245</v>
      </c>
      <c r="T1324" s="27" t="s">
        <v>3959</v>
      </c>
      <c r="U1324" s="80"/>
    </row>
    <row r="1325" spans="1:21" ht="13" hidden="1" thickBot="1">
      <c r="A132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25" s="27" t="str">
        <f>IF(ISNA(VLOOKUP(Table3[[#This Row],[NPC]],#REF!,1,FALSE)),"No","Yes")</f>
        <v>Yes</v>
      </c>
      <c r="C1325" s="27" t="str">
        <f>IF(ISNA(VLOOKUP(Table3[[#This Row],[NPC]],'PROC517 Delist NPCs'!B:B,1,FALSE)),"No","Yes")</f>
        <v>No</v>
      </c>
      <c r="D132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5" s="27"/>
      <c r="F1325" s="77" t="s">
        <v>3341</v>
      </c>
      <c r="G1325" s="78"/>
      <c r="H1325" s="78"/>
      <c r="I1325" s="79"/>
      <c r="J1325" s="77" t="s">
        <v>3342</v>
      </c>
      <c r="K1325" s="79"/>
      <c r="L1325" s="27" t="s">
        <v>3960</v>
      </c>
      <c r="M1325" s="27" t="s">
        <v>3961</v>
      </c>
      <c r="N1325" s="80"/>
      <c r="O1325" s="27" t="s">
        <v>3342</v>
      </c>
      <c r="P1325" s="27" t="s">
        <v>1456</v>
      </c>
      <c r="Q1325" s="27" t="s">
        <v>132</v>
      </c>
      <c r="R1325" s="27" t="s">
        <v>3808</v>
      </c>
      <c r="S1325" s="27" t="s">
        <v>3513</v>
      </c>
      <c r="T1325" s="27" t="s">
        <v>3962</v>
      </c>
      <c r="U1325" s="80"/>
    </row>
    <row r="1326" spans="1:21" ht="13" hidden="1" thickBot="1">
      <c r="A132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26" s="27" t="str">
        <f>IF(ISNA(VLOOKUP(Table3[[#This Row],[NPC]],#REF!,1,FALSE)),"No","Yes")</f>
        <v>Yes</v>
      </c>
      <c r="C1326" s="27" t="str">
        <f>IF(ISNA(VLOOKUP(Table3[[#This Row],[NPC]],'PROC517 Delist NPCs'!B:B,1,FALSE)),"No","Yes")</f>
        <v>No</v>
      </c>
      <c r="D132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6" s="27"/>
      <c r="F1326" s="77" t="s">
        <v>3341</v>
      </c>
      <c r="G1326" s="78"/>
      <c r="H1326" s="78"/>
      <c r="I1326" s="79"/>
      <c r="J1326" s="77" t="s">
        <v>3342</v>
      </c>
      <c r="K1326" s="79"/>
      <c r="L1326" s="27" t="s">
        <v>3963</v>
      </c>
      <c r="M1326" s="27" t="s">
        <v>3964</v>
      </c>
      <c r="N1326" s="80"/>
      <c r="O1326" s="27" t="s">
        <v>3342</v>
      </c>
      <c r="P1326" s="27" t="s">
        <v>1456</v>
      </c>
      <c r="Q1326" s="27" t="s">
        <v>132</v>
      </c>
      <c r="R1326" s="27" t="s">
        <v>3808</v>
      </c>
      <c r="S1326" s="27" t="s">
        <v>3513</v>
      </c>
      <c r="T1326" s="27" t="s">
        <v>3965</v>
      </c>
      <c r="U1326" s="80"/>
    </row>
    <row r="1327" spans="1:21" ht="13" hidden="1" thickBot="1">
      <c r="A132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27" s="27" t="str">
        <f>IF(ISNA(VLOOKUP(Table3[[#This Row],[NPC]],#REF!,1,FALSE)),"No","Yes")</f>
        <v>Yes</v>
      </c>
      <c r="C1327" s="27" t="str">
        <f>IF(ISNA(VLOOKUP(Table3[[#This Row],[NPC]],'PROC517 Delist NPCs'!B:B,1,FALSE)),"No","Yes")</f>
        <v>No</v>
      </c>
      <c r="D132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7" s="27"/>
      <c r="F1327" s="77" t="s">
        <v>3341</v>
      </c>
      <c r="G1327" s="78"/>
      <c r="H1327" s="78"/>
      <c r="I1327" s="79"/>
      <c r="J1327" s="77" t="s">
        <v>3342</v>
      </c>
      <c r="K1327" s="79"/>
      <c r="L1327" s="27" t="s">
        <v>3966</v>
      </c>
      <c r="M1327" s="27" t="s">
        <v>3967</v>
      </c>
      <c r="N1327" s="80"/>
      <c r="O1327" s="27" t="s">
        <v>3342</v>
      </c>
      <c r="P1327" s="27" t="s">
        <v>1456</v>
      </c>
      <c r="Q1327" s="27" t="s">
        <v>132</v>
      </c>
      <c r="R1327" s="27" t="s">
        <v>3808</v>
      </c>
      <c r="S1327" s="27" t="s">
        <v>3513</v>
      </c>
      <c r="T1327" s="27" t="s">
        <v>3968</v>
      </c>
      <c r="U1327" s="80"/>
    </row>
    <row r="1328" spans="1:21" ht="13" hidden="1" thickBot="1">
      <c r="A132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28" s="27" t="str">
        <f>IF(ISNA(VLOOKUP(Table3[[#This Row],[NPC]],#REF!,1,FALSE)),"No","Yes")</f>
        <v>Yes</v>
      </c>
      <c r="C1328" s="27" t="str">
        <f>IF(ISNA(VLOOKUP(Table3[[#This Row],[NPC]],'PROC517 Delist NPCs'!B:B,1,FALSE)),"No","Yes")</f>
        <v>No</v>
      </c>
      <c r="D132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8" s="27"/>
      <c r="F1328" s="77" t="s">
        <v>3341</v>
      </c>
      <c r="G1328" s="78"/>
      <c r="H1328" s="78"/>
      <c r="I1328" s="79"/>
      <c r="J1328" s="77" t="s">
        <v>3342</v>
      </c>
      <c r="K1328" s="79"/>
      <c r="L1328" s="27" t="s">
        <v>3969</v>
      </c>
      <c r="M1328" s="27" t="s">
        <v>3970</v>
      </c>
      <c r="N1328" s="80"/>
      <c r="O1328" s="27" t="s">
        <v>3342</v>
      </c>
      <c r="P1328" s="27" t="s">
        <v>1456</v>
      </c>
      <c r="Q1328" s="27" t="s">
        <v>132</v>
      </c>
      <c r="R1328" s="27" t="s">
        <v>3808</v>
      </c>
      <c r="S1328" s="27" t="s">
        <v>3513</v>
      </c>
      <c r="T1328" s="27" t="s">
        <v>3971</v>
      </c>
      <c r="U1328" s="80"/>
    </row>
    <row r="1329" spans="1:21" ht="13" hidden="1" thickBot="1">
      <c r="A132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29" s="27" t="str">
        <f>IF(ISNA(VLOOKUP(Table3[[#This Row],[NPC]],#REF!,1,FALSE)),"No","Yes")</f>
        <v>Yes</v>
      </c>
      <c r="C1329" s="27" t="str">
        <f>IF(ISNA(VLOOKUP(Table3[[#This Row],[NPC]],'PROC517 Delist NPCs'!B:B,1,FALSE)),"No","Yes")</f>
        <v>No</v>
      </c>
      <c r="D132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29" s="27"/>
      <c r="F1329" s="77" t="s">
        <v>3341</v>
      </c>
      <c r="G1329" s="78"/>
      <c r="H1329" s="78"/>
      <c r="I1329" s="79"/>
      <c r="J1329" s="77" t="s">
        <v>3342</v>
      </c>
      <c r="K1329" s="79"/>
      <c r="L1329" s="27" t="s">
        <v>3972</v>
      </c>
      <c r="M1329" s="27" t="s">
        <v>3973</v>
      </c>
      <c r="N1329" s="80"/>
      <c r="O1329" s="27" t="s">
        <v>3342</v>
      </c>
      <c r="P1329" s="27" t="s">
        <v>1456</v>
      </c>
      <c r="Q1329" s="27" t="s">
        <v>132</v>
      </c>
      <c r="R1329" s="27" t="s">
        <v>3808</v>
      </c>
      <c r="S1329" s="27" t="s">
        <v>3513</v>
      </c>
      <c r="T1329" s="27" t="s">
        <v>3974</v>
      </c>
      <c r="U1329" s="80"/>
    </row>
    <row r="1330" spans="1:21" ht="13" hidden="1" thickBot="1">
      <c r="A133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30" s="27" t="str">
        <f>IF(ISNA(VLOOKUP(Table3[[#This Row],[NPC]],#REF!,1,FALSE)),"No","Yes")</f>
        <v>Yes</v>
      </c>
      <c r="C1330" s="27" t="str">
        <f>IF(ISNA(VLOOKUP(Table3[[#This Row],[NPC]],'PROC517 Delist NPCs'!B:B,1,FALSE)),"No","Yes")</f>
        <v>No</v>
      </c>
      <c r="D133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0" s="27"/>
      <c r="F1330" s="77" t="s">
        <v>3341</v>
      </c>
      <c r="G1330" s="78"/>
      <c r="H1330" s="78"/>
      <c r="I1330" s="79"/>
      <c r="J1330" s="77" t="s">
        <v>3342</v>
      </c>
      <c r="K1330" s="79"/>
      <c r="L1330" s="27" t="s">
        <v>3975</v>
      </c>
      <c r="M1330" s="27" t="s">
        <v>3976</v>
      </c>
      <c r="N1330" s="80"/>
      <c r="O1330" s="27" t="s">
        <v>3342</v>
      </c>
      <c r="P1330" s="27" t="s">
        <v>1456</v>
      </c>
      <c r="Q1330" s="27" t="s">
        <v>132</v>
      </c>
      <c r="R1330" s="27" t="s">
        <v>3808</v>
      </c>
      <c r="S1330" s="27" t="s">
        <v>3513</v>
      </c>
      <c r="T1330" s="27" t="s">
        <v>3977</v>
      </c>
      <c r="U1330" s="80"/>
    </row>
    <row r="1331" spans="1:21" ht="13" hidden="1" thickBot="1">
      <c r="A1331" s="27" t="s">
        <v>68</v>
      </c>
      <c r="B1331" s="27" t="str">
        <f>IF(ISNA(VLOOKUP(Table3[[#This Row],[NPC]],#REF!,1,FALSE)),"No","Yes")</f>
        <v>Yes</v>
      </c>
      <c r="C1331" s="27" t="str">
        <f>IF(ISNA(VLOOKUP(Table3[[#This Row],[NPC]],'PROC517 Delist NPCs'!B:B,1,FALSE)),"No","Yes")</f>
        <v>No</v>
      </c>
      <c r="D133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1" s="27"/>
      <c r="F1331" s="77" t="s">
        <v>3341</v>
      </c>
      <c r="G1331" s="78"/>
      <c r="H1331" s="78"/>
      <c r="I1331" s="79"/>
      <c r="J1331" s="77" t="s">
        <v>3342</v>
      </c>
      <c r="K1331" s="79"/>
      <c r="L1331" s="27" t="s">
        <v>3978</v>
      </c>
      <c r="M1331" s="27" t="s">
        <v>3979</v>
      </c>
      <c r="N1331" s="80"/>
      <c r="O1331" s="27" t="s">
        <v>3342</v>
      </c>
      <c r="P1331" s="27" t="s">
        <v>1456</v>
      </c>
      <c r="Q1331" s="27" t="s">
        <v>132</v>
      </c>
      <c r="R1331" s="27" t="s">
        <v>3808</v>
      </c>
      <c r="S1331" s="27" t="s">
        <v>245</v>
      </c>
      <c r="T1331" s="27" t="s">
        <v>3980</v>
      </c>
      <c r="U1331" s="80"/>
    </row>
    <row r="1332" spans="1:21" ht="13" hidden="1" thickBot="1">
      <c r="A133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32" s="27" t="str">
        <f>IF(ISNA(VLOOKUP(Table3[[#This Row],[NPC]],#REF!,1,FALSE)),"No","Yes")</f>
        <v>Yes</v>
      </c>
      <c r="C1332" s="27" t="str">
        <f>IF(ISNA(VLOOKUP(Table3[[#This Row],[NPC]],'PROC517 Delist NPCs'!B:B,1,FALSE)),"No","Yes")</f>
        <v>No</v>
      </c>
      <c r="D133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2" s="27"/>
      <c r="F1332" s="77" t="s">
        <v>3341</v>
      </c>
      <c r="G1332" s="78"/>
      <c r="H1332" s="78"/>
      <c r="I1332" s="79"/>
      <c r="J1332" s="77" t="s">
        <v>3342</v>
      </c>
      <c r="K1332" s="79"/>
      <c r="L1332" s="27" t="s">
        <v>3981</v>
      </c>
      <c r="M1332" s="27" t="s">
        <v>3982</v>
      </c>
      <c r="N1332" s="80"/>
      <c r="O1332" s="27" t="s">
        <v>3342</v>
      </c>
      <c r="P1332" s="27" t="s">
        <v>1456</v>
      </c>
      <c r="Q1332" s="27" t="s">
        <v>132</v>
      </c>
      <c r="R1332" s="27" t="s">
        <v>3808</v>
      </c>
      <c r="S1332" s="27" t="s">
        <v>3513</v>
      </c>
      <c r="T1332" s="27" t="s">
        <v>3983</v>
      </c>
      <c r="U1332" s="80"/>
    </row>
    <row r="1333" spans="1:21" ht="13" hidden="1" thickBot="1">
      <c r="A1333" s="27" t="s">
        <v>68</v>
      </c>
      <c r="B1333" s="27" t="str">
        <f>IF(ISNA(VLOOKUP(Table3[[#This Row],[NPC]],#REF!,1,FALSE)),"No","Yes")</f>
        <v>Yes</v>
      </c>
      <c r="C1333" s="27" t="str">
        <f>IF(ISNA(VLOOKUP(Table3[[#This Row],[NPC]],'PROC517 Delist NPCs'!B:B,1,FALSE)),"No","Yes")</f>
        <v>No</v>
      </c>
      <c r="D133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3" s="27"/>
      <c r="F1333" s="77" t="s">
        <v>3341</v>
      </c>
      <c r="G1333" s="78"/>
      <c r="H1333" s="78"/>
      <c r="I1333" s="79"/>
      <c r="J1333" s="77" t="s">
        <v>3342</v>
      </c>
      <c r="K1333" s="79"/>
      <c r="L1333" s="27" t="s">
        <v>3984</v>
      </c>
      <c r="M1333" s="27" t="s">
        <v>3985</v>
      </c>
      <c r="N1333" s="80"/>
      <c r="O1333" s="27" t="s">
        <v>3342</v>
      </c>
      <c r="P1333" s="27" t="s">
        <v>1456</v>
      </c>
      <c r="Q1333" s="27" t="s">
        <v>132</v>
      </c>
      <c r="R1333" s="27" t="s">
        <v>3808</v>
      </c>
      <c r="S1333" s="27" t="s">
        <v>245</v>
      </c>
      <c r="T1333" s="27" t="s">
        <v>3986</v>
      </c>
      <c r="U1333" s="80"/>
    </row>
    <row r="1334" spans="1:21" ht="13" hidden="1" thickBot="1">
      <c r="A1334" s="27" t="s">
        <v>68</v>
      </c>
      <c r="B1334" s="27" t="str">
        <f>IF(ISNA(VLOOKUP(Table3[[#This Row],[NPC]],#REF!,1,FALSE)),"No","Yes")</f>
        <v>Yes</v>
      </c>
      <c r="C1334" s="27" t="str">
        <f>IF(ISNA(VLOOKUP(Table3[[#This Row],[NPC]],'PROC517 Delist NPCs'!B:B,1,FALSE)),"No","Yes")</f>
        <v>No</v>
      </c>
      <c r="D133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4" s="27"/>
      <c r="F1334" s="77" t="s">
        <v>3341</v>
      </c>
      <c r="G1334" s="78"/>
      <c r="H1334" s="78"/>
      <c r="I1334" s="79"/>
      <c r="J1334" s="77" t="s">
        <v>3342</v>
      </c>
      <c r="K1334" s="79"/>
      <c r="L1334" s="27" t="s">
        <v>3987</v>
      </c>
      <c r="M1334" s="27" t="s">
        <v>3988</v>
      </c>
      <c r="N1334" s="80"/>
      <c r="O1334" s="27" t="s">
        <v>3342</v>
      </c>
      <c r="P1334" s="27" t="s">
        <v>1456</v>
      </c>
      <c r="Q1334" s="27" t="s">
        <v>132</v>
      </c>
      <c r="R1334" s="27" t="s">
        <v>3808</v>
      </c>
      <c r="S1334" s="27" t="s">
        <v>245</v>
      </c>
      <c r="T1334" s="27" t="s">
        <v>3989</v>
      </c>
      <c r="U1334" s="80"/>
    </row>
    <row r="1335" spans="1:21" ht="13" hidden="1" thickBot="1">
      <c r="A133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35" s="27" t="str">
        <f>IF(ISNA(VLOOKUP(Table3[[#This Row],[NPC]],#REF!,1,FALSE)),"No","Yes")</f>
        <v>Yes</v>
      </c>
      <c r="C1335" s="27" t="str">
        <f>IF(ISNA(VLOOKUP(Table3[[#This Row],[NPC]],'PROC517 Delist NPCs'!B:B,1,FALSE)),"No","Yes")</f>
        <v>No</v>
      </c>
      <c r="D133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5" s="27"/>
      <c r="F1335" s="77" t="s">
        <v>3341</v>
      </c>
      <c r="G1335" s="78"/>
      <c r="H1335" s="78"/>
      <c r="I1335" s="79"/>
      <c r="J1335" s="77" t="s">
        <v>3342</v>
      </c>
      <c r="K1335" s="79"/>
      <c r="L1335" s="27" t="s">
        <v>3990</v>
      </c>
      <c r="M1335" s="27" t="s">
        <v>3991</v>
      </c>
      <c r="N1335" s="80"/>
      <c r="O1335" s="27" t="s">
        <v>3342</v>
      </c>
      <c r="P1335" s="27" t="s">
        <v>1456</v>
      </c>
      <c r="Q1335" s="27" t="s">
        <v>132</v>
      </c>
      <c r="R1335" s="27" t="s">
        <v>3808</v>
      </c>
      <c r="S1335" s="27" t="s">
        <v>245</v>
      </c>
      <c r="T1335" s="27" t="s">
        <v>3992</v>
      </c>
      <c r="U1335" s="80"/>
    </row>
    <row r="1336" spans="1:21" ht="13" hidden="1" thickBot="1">
      <c r="A133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36" s="27" t="str">
        <f>IF(ISNA(VLOOKUP(Table3[[#This Row],[NPC]],#REF!,1,FALSE)),"No","Yes")</f>
        <v>Yes</v>
      </c>
      <c r="C1336" s="27" t="str">
        <f>IF(ISNA(VLOOKUP(Table3[[#This Row],[NPC]],'PROC517 Delist NPCs'!B:B,1,FALSE)),"No","Yes")</f>
        <v>No</v>
      </c>
      <c r="D133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6" s="27"/>
      <c r="F1336" s="77" t="s">
        <v>3341</v>
      </c>
      <c r="G1336" s="78"/>
      <c r="H1336" s="78"/>
      <c r="I1336" s="79"/>
      <c r="J1336" s="77" t="s">
        <v>3342</v>
      </c>
      <c r="K1336" s="79"/>
      <c r="L1336" s="27" t="s">
        <v>3993</v>
      </c>
      <c r="M1336" s="27" t="s">
        <v>3994</v>
      </c>
      <c r="N1336" s="80"/>
      <c r="O1336" s="27" t="s">
        <v>3342</v>
      </c>
      <c r="P1336" s="27" t="s">
        <v>1456</v>
      </c>
      <c r="Q1336" s="27" t="s">
        <v>132</v>
      </c>
      <c r="R1336" s="27" t="s">
        <v>3808</v>
      </c>
      <c r="S1336" s="27" t="s">
        <v>245</v>
      </c>
      <c r="T1336" s="27" t="s">
        <v>3995</v>
      </c>
      <c r="U1336" s="80"/>
    </row>
    <row r="1337" spans="1:21" ht="13" hidden="1" thickBot="1">
      <c r="A1337" s="27" t="s">
        <v>68</v>
      </c>
      <c r="B1337" s="27" t="str">
        <f>IF(ISNA(VLOOKUP(Table3[[#This Row],[NPC]],#REF!,1,FALSE)),"No","Yes")</f>
        <v>Yes</v>
      </c>
      <c r="C1337" s="27" t="str">
        <f>IF(ISNA(VLOOKUP(Table3[[#This Row],[NPC]],'PROC517 Delist NPCs'!B:B,1,FALSE)),"No","Yes")</f>
        <v>No</v>
      </c>
      <c r="D133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7" s="27"/>
      <c r="F1337" s="77" t="s">
        <v>3341</v>
      </c>
      <c r="G1337" s="78"/>
      <c r="H1337" s="78"/>
      <c r="I1337" s="79"/>
      <c r="J1337" s="77" t="s">
        <v>3342</v>
      </c>
      <c r="K1337" s="79"/>
      <c r="L1337" s="27" t="s">
        <v>3996</v>
      </c>
      <c r="M1337" s="27" t="s">
        <v>3997</v>
      </c>
      <c r="N1337" s="80"/>
      <c r="O1337" s="27" t="s">
        <v>3342</v>
      </c>
      <c r="P1337" s="27" t="s">
        <v>1456</v>
      </c>
      <c r="Q1337" s="27" t="s">
        <v>132</v>
      </c>
      <c r="R1337" s="27" t="s">
        <v>3808</v>
      </c>
      <c r="S1337" s="27" t="s">
        <v>245</v>
      </c>
      <c r="T1337" s="27" t="s">
        <v>3998</v>
      </c>
      <c r="U1337" s="80"/>
    </row>
    <row r="1338" spans="1:21" ht="13" hidden="1" thickBot="1">
      <c r="A133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38" s="27" t="str">
        <f>IF(ISNA(VLOOKUP(Table3[[#This Row],[NPC]],#REF!,1,FALSE)),"No","Yes")</f>
        <v>Yes</v>
      </c>
      <c r="C1338" s="27" t="str">
        <f>IF(ISNA(VLOOKUP(Table3[[#This Row],[NPC]],'PROC517 Delist NPCs'!B:B,1,FALSE)),"No","Yes")</f>
        <v>No</v>
      </c>
      <c r="D133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8" s="27"/>
      <c r="F1338" s="77" t="s">
        <v>3341</v>
      </c>
      <c r="G1338" s="78"/>
      <c r="H1338" s="78"/>
      <c r="I1338" s="79"/>
      <c r="J1338" s="77" t="s">
        <v>3342</v>
      </c>
      <c r="K1338" s="79"/>
      <c r="L1338" s="27" t="s">
        <v>3999</v>
      </c>
      <c r="M1338" s="27" t="s">
        <v>4000</v>
      </c>
      <c r="N1338" s="80"/>
      <c r="O1338" s="27" t="s">
        <v>3342</v>
      </c>
      <c r="P1338" s="27" t="s">
        <v>1456</v>
      </c>
      <c r="Q1338" s="27" t="s">
        <v>132</v>
      </c>
      <c r="R1338" s="27" t="s">
        <v>3808</v>
      </c>
      <c r="S1338" s="27" t="s">
        <v>245</v>
      </c>
      <c r="T1338" s="27" t="s">
        <v>4001</v>
      </c>
      <c r="U1338" s="80"/>
    </row>
    <row r="1339" spans="1:21" ht="13" hidden="1" thickBot="1">
      <c r="A1339" s="27" t="s">
        <v>68</v>
      </c>
      <c r="B1339" s="27" t="str">
        <f>IF(ISNA(VLOOKUP(Table3[[#This Row],[NPC]],#REF!,1,FALSE)),"No","Yes")</f>
        <v>Yes</v>
      </c>
      <c r="C1339" s="27" t="str">
        <f>IF(ISNA(VLOOKUP(Table3[[#This Row],[NPC]],'PROC517 Delist NPCs'!B:B,1,FALSE)),"No","Yes")</f>
        <v>No</v>
      </c>
      <c r="D133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39" s="27"/>
      <c r="F1339" s="77" t="s">
        <v>3341</v>
      </c>
      <c r="G1339" s="78"/>
      <c r="H1339" s="78"/>
      <c r="I1339" s="79"/>
      <c r="J1339" s="77" t="s">
        <v>3342</v>
      </c>
      <c r="K1339" s="79"/>
      <c r="L1339" s="27" t="s">
        <v>4002</v>
      </c>
      <c r="M1339" s="27" t="s">
        <v>4003</v>
      </c>
      <c r="N1339" s="80"/>
      <c r="O1339" s="27" t="s">
        <v>3342</v>
      </c>
      <c r="P1339" s="27" t="s">
        <v>1456</v>
      </c>
      <c r="Q1339" s="27" t="s">
        <v>132</v>
      </c>
      <c r="R1339" s="27" t="s">
        <v>3808</v>
      </c>
      <c r="S1339" s="27" t="s">
        <v>245</v>
      </c>
      <c r="T1339" s="27" t="s">
        <v>4004</v>
      </c>
      <c r="U1339" s="80"/>
    </row>
    <row r="1340" spans="1:21" ht="13" hidden="1" thickBot="1">
      <c r="A134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40" s="27" t="str">
        <f>IF(ISNA(VLOOKUP(Table3[[#This Row],[NPC]],#REF!,1,FALSE)),"No","Yes")</f>
        <v>Yes</v>
      </c>
      <c r="C1340" s="27" t="str">
        <f>IF(ISNA(VLOOKUP(Table3[[#This Row],[NPC]],'PROC517 Delist NPCs'!B:B,1,FALSE)),"No","Yes")</f>
        <v>No</v>
      </c>
      <c r="D134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0" s="27"/>
      <c r="F1340" s="77" t="s">
        <v>3341</v>
      </c>
      <c r="G1340" s="78"/>
      <c r="H1340" s="78"/>
      <c r="I1340" s="79"/>
      <c r="J1340" s="77" t="s">
        <v>3342</v>
      </c>
      <c r="K1340" s="79"/>
      <c r="L1340" s="27" t="s">
        <v>4005</v>
      </c>
      <c r="M1340" s="27" t="s">
        <v>4006</v>
      </c>
      <c r="N1340" s="80"/>
      <c r="O1340" s="27" t="s">
        <v>3342</v>
      </c>
      <c r="P1340" s="27" t="s">
        <v>1456</v>
      </c>
      <c r="Q1340" s="27" t="s">
        <v>132</v>
      </c>
      <c r="R1340" s="27" t="s">
        <v>3808</v>
      </c>
      <c r="S1340" s="27" t="s">
        <v>245</v>
      </c>
      <c r="T1340" s="27" t="s">
        <v>4007</v>
      </c>
      <c r="U1340" s="80"/>
    </row>
    <row r="1341" spans="1:21" ht="13" hidden="1" thickBot="1">
      <c r="A134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41" s="27" t="str">
        <f>IF(ISNA(VLOOKUP(Table3[[#This Row],[NPC]],#REF!,1,FALSE)),"No","Yes")</f>
        <v>Yes</v>
      </c>
      <c r="C1341" s="27" t="str">
        <f>IF(ISNA(VLOOKUP(Table3[[#This Row],[NPC]],'PROC517 Delist NPCs'!B:B,1,FALSE)),"No","Yes")</f>
        <v>No</v>
      </c>
      <c r="D134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1" s="27"/>
      <c r="F1341" s="77" t="s">
        <v>3341</v>
      </c>
      <c r="G1341" s="78"/>
      <c r="H1341" s="78"/>
      <c r="I1341" s="79"/>
      <c r="J1341" s="77" t="s">
        <v>3342</v>
      </c>
      <c r="K1341" s="79"/>
      <c r="L1341" s="27" t="s">
        <v>4008</v>
      </c>
      <c r="M1341" s="27" t="s">
        <v>4009</v>
      </c>
      <c r="N1341" s="80"/>
      <c r="O1341" s="27" t="s">
        <v>3342</v>
      </c>
      <c r="P1341" s="27" t="s">
        <v>1456</v>
      </c>
      <c r="Q1341" s="27" t="s">
        <v>132</v>
      </c>
      <c r="R1341" s="27" t="s">
        <v>3808</v>
      </c>
      <c r="S1341" s="27" t="s">
        <v>390</v>
      </c>
      <c r="T1341" s="27" t="s">
        <v>4010</v>
      </c>
      <c r="U1341" s="80"/>
    </row>
    <row r="1342" spans="1:21" ht="13" hidden="1" thickBot="1">
      <c r="A1342" s="27" t="s">
        <v>68</v>
      </c>
      <c r="B1342" s="27" t="str">
        <f>IF(ISNA(VLOOKUP(Table3[[#This Row],[NPC]],#REF!,1,FALSE)),"No","Yes")</f>
        <v>Yes</v>
      </c>
      <c r="C1342" s="27" t="str">
        <f>IF(ISNA(VLOOKUP(Table3[[#This Row],[NPC]],'PROC517 Delist NPCs'!B:B,1,FALSE)),"No","Yes")</f>
        <v>No</v>
      </c>
      <c r="D134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2" s="27"/>
      <c r="F1342" s="77" t="s">
        <v>3341</v>
      </c>
      <c r="G1342" s="78"/>
      <c r="H1342" s="78"/>
      <c r="I1342" s="79"/>
      <c r="J1342" s="77" t="s">
        <v>3342</v>
      </c>
      <c r="K1342" s="79"/>
      <c r="L1342" s="27" t="s">
        <v>4011</v>
      </c>
      <c r="M1342" s="27" t="s">
        <v>4012</v>
      </c>
      <c r="N1342" s="80"/>
      <c r="O1342" s="27" t="s">
        <v>3342</v>
      </c>
      <c r="P1342" s="27" t="s">
        <v>1456</v>
      </c>
      <c r="Q1342" s="27" t="s">
        <v>132</v>
      </c>
      <c r="R1342" s="27" t="s">
        <v>3808</v>
      </c>
      <c r="S1342" s="27" t="s">
        <v>390</v>
      </c>
      <c r="T1342" s="27" t="s">
        <v>4013</v>
      </c>
      <c r="U1342" s="80"/>
    </row>
    <row r="1343" spans="1:21" ht="13" hidden="1" thickBot="1">
      <c r="A1343" s="27" t="s">
        <v>68</v>
      </c>
      <c r="B1343" s="27" t="str">
        <f>IF(ISNA(VLOOKUP(Table3[[#This Row],[NPC]],#REF!,1,FALSE)),"No","Yes")</f>
        <v>Yes</v>
      </c>
      <c r="C1343" s="27" t="str">
        <f>IF(ISNA(VLOOKUP(Table3[[#This Row],[NPC]],'PROC517 Delist NPCs'!B:B,1,FALSE)),"No","Yes")</f>
        <v>No</v>
      </c>
      <c r="D134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3" s="27"/>
      <c r="F1343" s="77" t="s">
        <v>3341</v>
      </c>
      <c r="G1343" s="78"/>
      <c r="H1343" s="78"/>
      <c r="I1343" s="79"/>
      <c r="J1343" s="77" t="s">
        <v>3342</v>
      </c>
      <c r="K1343" s="79"/>
      <c r="L1343" s="27" t="s">
        <v>4014</v>
      </c>
      <c r="M1343" s="27" t="s">
        <v>4015</v>
      </c>
      <c r="N1343" s="80"/>
      <c r="O1343" s="27" t="s">
        <v>3342</v>
      </c>
      <c r="P1343" s="27" t="s">
        <v>1456</v>
      </c>
      <c r="Q1343" s="27" t="s">
        <v>132</v>
      </c>
      <c r="R1343" s="27" t="s">
        <v>3808</v>
      </c>
      <c r="S1343" s="27" t="s">
        <v>245</v>
      </c>
      <c r="T1343" s="27" t="s">
        <v>4016</v>
      </c>
      <c r="U1343" s="80"/>
    </row>
    <row r="1344" spans="1:21" ht="13" hidden="1" thickBot="1">
      <c r="A134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44" s="27" t="str">
        <f>IF(ISNA(VLOOKUP(Table3[[#This Row],[NPC]],#REF!,1,FALSE)),"No","Yes")</f>
        <v>Yes</v>
      </c>
      <c r="C1344" s="27" t="str">
        <f>IF(ISNA(VLOOKUP(Table3[[#This Row],[NPC]],'PROC517 Delist NPCs'!B:B,1,FALSE)),"No","Yes")</f>
        <v>No</v>
      </c>
      <c r="D134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4" s="27"/>
      <c r="F1344" s="77" t="s">
        <v>3341</v>
      </c>
      <c r="G1344" s="78"/>
      <c r="H1344" s="78"/>
      <c r="I1344" s="79"/>
      <c r="J1344" s="77" t="s">
        <v>3342</v>
      </c>
      <c r="K1344" s="79"/>
      <c r="L1344" s="27" t="s">
        <v>4017</v>
      </c>
      <c r="M1344" s="27" t="s">
        <v>4018</v>
      </c>
      <c r="N1344" s="80"/>
      <c r="O1344" s="27" t="s">
        <v>3342</v>
      </c>
      <c r="P1344" s="27" t="s">
        <v>1456</v>
      </c>
      <c r="Q1344" s="27" t="s">
        <v>132</v>
      </c>
      <c r="R1344" s="27" t="s">
        <v>3808</v>
      </c>
      <c r="S1344" s="27" t="s">
        <v>245</v>
      </c>
      <c r="T1344" s="27" t="s">
        <v>4019</v>
      </c>
      <c r="U1344" s="80"/>
    </row>
    <row r="1345" spans="1:21" ht="13" hidden="1" thickBot="1">
      <c r="A1345" s="27" t="s">
        <v>68</v>
      </c>
      <c r="B1345" s="27" t="str">
        <f>IF(ISNA(VLOOKUP(Table3[[#This Row],[NPC]],#REF!,1,FALSE)),"No","Yes")</f>
        <v>Yes</v>
      </c>
      <c r="C1345" s="27" t="str">
        <f>IF(ISNA(VLOOKUP(Table3[[#This Row],[NPC]],'PROC517 Delist NPCs'!B:B,1,FALSE)),"No","Yes")</f>
        <v>No</v>
      </c>
      <c r="D134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5" s="27"/>
      <c r="F1345" s="77" t="s">
        <v>3341</v>
      </c>
      <c r="G1345" s="78"/>
      <c r="H1345" s="78"/>
      <c r="I1345" s="79"/>
      <c r="J1345" s="77" t="s">
        <v>3342</v>
      </c>
      <c r="K1345" s="79"/>
      <c r="L1345" s="27" t="s">
        <v>4020</v>
      </c>
      <c r="M1345" s="27" t="s">
        <v>4021</v>
      </c>
      <c r="N1345" s="80"/>
      <c r="O1345" s="27" t="s">
        <v>3342</v>
      </c>
      <c r="P1345" s="27" t="s">
        <v>1456</v>
      </c>
      <c r="Q1345" s="27" t="s">
        <v>132</v>
      </c>
      <c r="R1345" s="27" t="s">
        <v>3808</v>
      </c>
      <c r="S1345" s="27" t="s">
        <v>245</v>
      </c>
      <c r="T1345" s="27" t="s">
        <v>4022</v>
      </c>
      <c r="U1345" s="80"/>
    </row>
    <row r="1346" spans="1:21" ht="13" hidden="1" thickBot="1">
      <c r="A1346" s="27" t="s">
        <v>68</v>
      </c>
      <c r="B1346" s="27" t="str">
        <f>IF(ISNA(VLOOKUP(Table3[[#This Row],[NPC]],#REF!,1,FALSE)),"No","Yes")</f>
        <v>Yes</v>
      </c>
      <c r="C1346" s="27" t="str">
        <f>IF(ISNA(VLOOKUP(Table3[[#This Row],[NPC]],'PROC517 Delist NPCs'!B:B,1,FALSE)),"No","Yes")</f>
        <v>No</v>
      </c>
      <c r="D134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6" s="27"/>
      <c r="F1346" s="77" t="s">
        <v>3341</v>
      </c>
      <c r="G1346" s="78"/>
      <c r="H1346" s="78"/>
      <c r="I1346" s="79"/>
      <c r="J1346" s="77" t="s">
        <v>3342</v>
      </c>
      <c r="K1346" s="79"/>
      <c r="L1346" s="27" t="s">
        <v>4023</v>
      </c>
      <c r="M1346" s="27" t="s">
        <v>4024</v>
      </c>
      <c r="N1346" s="80"/>
      <c r="O1346" s="27" t="s">
        <v>3342</v>
      </c>
      <c r="P1346" s="27" t="s">
        <v>1456</v>
      </c>
      <c r="Q1346" s="27" t="s">
        <v>132</v>
      </c>
      <c r="R1346" s="27" t="s">
        <v>3808</v>
      </c>
      <c r="S1346" s="27" t="s">
        <v>390</v>
      </c>
      <c r="T1346" s="27" t="s">
        <v>4025</v>
      </c>
      <c r="U1346" s="80"/>
    </row>
    <row r="1347" spans="1:21" ht="13" hidden="1" thickBot="1">
      <c r="A134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47" s="27" t="str">
        <f>IF(ISNA(VLOOKUP(Table3[[#This Row],[NPC]],#REF!,1,FALSE)),"No","Yes")</f>
        <v>Yes</v>
      </c>
      <c r="C1347" s="27" t="str">
        <f>IF(ISNA(VLOOKUP(Table3[[#This Row],[NPC]],'PROC517 Delist NPCs'!B:B,1,FALSE)),"No","Yes")</f>
        <v>No</v>
      </c>
      <c r="D134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7" s="27"/>
      <c r="F1347" s="77" t="s">
        <v>3341</v>
      </c>
      <c r="G1347" s="78"/>
      <c r="H1347" s="78"/>
      <c r="I1347" s="79"/>
      <c r="J1347" s="77" t="s">
        <v>3342</v>
      </c>
      <c r="K1347" s="79"/>
      <c r="L1347" s="27" t="s">
        <v>4026</v>
      </c>
      <c r="M1347" s="27" t="s">
        <v>4027</v>
      </c>
      <c r="N1347" s="80"/>
      <c r="O1347" s="27" t="s">
        <v>3342</v>
      </c>
      <c r="P1347" s="27" t="s">
        <v>131</v>
      </c>
      <c r="Q1347" s="27" t="s">
        <v>132</v>
      </c>
      <c r="R1347" s="27" t="s">
        <v>4028</v>
      </c>
      <c r="S1347" s="27" t="s">
        <v>149</v>
      </c>
      <c r="T1347" s="27" t="s">
        <v>4029</v>
      </c>
      <c r="U1347" s="80"/>
    </row>
    <row r="1348" spans="1:21" ht="13" hidden="1" thickBot="1">
      <c r="A134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48" s="27" t="str">
        <f>IF(ISNA(VLOOKUP(Table3[[#This Row],[NPC]],#REF!,1,FALSE)),"No","Yes")</f>
        <v>Yes</v>
      </c>
      <c r="C1348" s="27" t="str">
        <f>IF(ISNA(VLOOKUP(Table3[[#This Row],[NPC]],'PROC517 Delist NPCs'!B:B,1,FALSE)),"No","Yes")</f>
        <v>No</v>
      </c>
      <c r="D134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8" s="27"/>
      <c r="F1348" s="77" t="s">
        <v>3341</v>
      </c>
      <c r="G1348" s="78"/>
      <c r="H1348" s="78"/>
      <c r="I1348" s="79"/>
      <c r="J1348" s="77" t="s">
        <v>3342</v>
      </c>
      <c r="K1348" s="79"/>
      <c r="L1348" s="27" t="s">
        <v>4030</v>
      </c>
      <c r="M1348" s="27" t="s">
        <v>4031</v>
      </c>
      <c r="N1348" s="80"/>
      <c r="O1348" s="27" t="s">
        <v>3342</v>
      </c>
      <c r="P1348" s="27" t="s">
        <v>131</v>
      </c>
      <c r="Q1348" s="27" t="s">
        <v>132</v>
      </c>
      <c r="R1348" s="27" t="s">
        <v>4028</v>
      </c>
      <c r="S1348" s="27" t="s">
        <v>149</v>
      </c>
      <c r="T1348" s="27" t="s">
        <v>4032</v>
      </c>
      <c r="U1348" s="80"/>
    </row>
    <row r="1349" spans="1:21" ht="13" hidden="1" thickBot="1">
      <c r="A134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49" s="27" t="str">
        <f>IF(ISNA(VLOOKUP(Table3[[#This Row],[NPC]],#REF!,1,FALSE)),"No","Yes")</f>
        <v>Yes</v>
      </c>
      <c r="C1349" s="27" t="str">
        <f>IF(ISNA(VLOOKUP(Table3[[#This Row],[NPC]],'PROC517 Delist NPCs'!B:B,1,FALSE)),"No","Yes")</f>
        <v>No</v>
      </c>
      <c r="D134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49" s="27"/>
      <c r="F1349" s="77" t="s">
        <v>3341</v>
      </c>
      <c r="G1349" s="78"/>
      <c r="H1349" s="78"/>
      <c r="I1349" s="79"/>
      <c r="J1349" s="77" t="s">
        <v>3342</v>
      </c>
      <c r="K1349" s="79"/>
      <c r="L1349" s="27" t="s">
        <v>4033</v>
      </c>
      <c r="M1349" s="27" t="s">
        <v>4034</v>
      </c>
      <c r="N1349" s="80"/>
      <c r="O1349" s="27" t="s">
        <v>3342</v>
      </c>
      <c r="P1349" s="27" t="s">
        <v>131</v>
      </c>
      <c r="Q1349" s="27" t="s">
        <v>132</v>
      </c>
      <c r="R1349" s="27" t="s">
        <v>4028</v>
      </c>
      <c r="S1349" s="27" t="s">
        <v>149</v>
      </c>
      <c r="T1349" s="27" t="s">
        <v>4035</v>
      </c>
      <c r="U1349" s="80"/>
    </row>
    <row r="1350" spans="1:21" ht="13" hidden="1" thickBot="1">
      <c r="A135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0" s="27" t="str">
        <f>IF(ISNA(VLOOKUP(Table3[[#This Row],[NPC]],#REF!,1,FALSE)),"No","Yes")</f>
        <v>Yes</v>
      </c>
      <c r="C1350" s="27" t="str">
        <f>IF(ISNA(VLOOKUP(Table3[[#This Row],[NPC]],'PROC517 Delist NPCs'!B:B,1,FALSE)),"No","Yes")</f>
        <v>No</v>
      </c>
      <c r="D135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0" s="27"/>
      <c r="F1350" s="77" t="s">
        <v>3341</v>
      </c>
      <c r="G1350" s="78"/>
      <c r="H1350" s="78"/>
      <c r="I1350" s="79"/>
      <c r="J1350" s="77" t="s">
        <v>3342</v>
      </c>
      <c r="K1350" s="79"/>
      <c r="L1350" s="27" t="s">
        <v>4036</v>
      </c>
      <c r="M1350" s="27" t="s">
        <v>4037</v>
      </c>
      <c r="N1350" s="80"/>
      <c r="O1350" s="27" t="s">
        <v>3342</v>
      </c>
      <c r="P1350" s="27" t="s">
        <v>131</v>
      </c>
      <c r="Q1350" s="27" t="s">
        <v>132</v>
      </c>
      <c r="R1350" s="27" t="s">
        <v>4038</v>
      </c>
      <c r="S1350" s="27" t="s">
        <v>301</v>
      </c>
      <c r="T1350" s="27" t="s">
        <v>4039</v>
      </c>
      <c r="U1350" s="80"/>
    </row>
    <row r="1351" spans="1:21" ht="13" hidden="1" thickBot="1">
      <c r="A135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1" s="27" t="str">
        <f>IF(ISNA(VLOOKUP(Table3[[#This Row],[NPC]],#REF!,1,FALSE)),"No","Yes")</f>
        <v>Yes</v>
      </c>
      <c r="C1351" s="27" t="str">
        <f>IF(ISNA(VLOOKUP(Table3[[#This Row],[NPC]],'PROC517 Delist NPCs'!B:B,1,FALSE)),"No","Yes")</f>
        <v>No</v>
      </c>
      <c r="D135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1" s="27"/>
      <c r="F1351" s="77" t="s">
        <v>3341</v>
      </c>
      <c r="G1351" s="78"/>
      <c r="H1351" s="78"/>
      <c r="I1351" s="79"/>
      <c r="J1351" s="77" t="s">
        <v>3342</v>
      </c>
      <c r="K1351" s="79"/>
      <c r="L1351" s="27" t="s">
        <v>4040</v>
      </c>
      <c r="M1351" s="27" t="s">
        <v>4041</v>
      </c>
      <c r="N1351" s="80"/>
      <c r="O1351" s="27" t="s">
        <v>3342</v>
      </c>
      <c r="P1351" s="27" t="s">
        <v>131</v>
      </c>
      <c r="Q1351" s="27" t="s">
        <v>132</v>
      </c>
      <c r="R1351" s="27" t="s">
        <v>413</v>
      </c>
      <c r="S1351" s="27" t="s">
        <v>4042</v>
      </c>
      <c r="T1351" s="27" t="s">
        <v>4043</v>
      </c>
      <c r="U1351" s="80"/>
    </row>
    <row r="1352" spans="1:21" ht="13" hidden="1" thickBot="1">
      <c r="A135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2" s="27" t="str">
        <f>IF(ISNA(VLOOKUP(Table3[[#This Row],[NPC]],#REF!,1,FALSE)),"No","Yes")</f>
        <v>Yes</v>
      </c>
      <c r="C1352" s="27" t="str">
        <f>IF(ISNA(VLOOKUP(Table3[[#This Row],[NPC]],'PROC517 Delist NPCs'!B:B,1,FALSE)),"No","Yes")</f>
        <v>No</v>
      </c>
      <c r="D135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2" s="27"/>
      <c r="F1352" s="77" t="s">
        <v>3341</v>
      </c>
      <c r="G1352" s="78"/>
      <c r="H1352" s="78"/>
      <c r="I1352" s="79"/>
      <c r="J1352" s="77" t="s">
        <v>3342</v>
      </c>
      <c r="K1352" s="79"/>
      <c r="L1352" s="27" t="s">
        <v>4044</v>
      </c>
      <c r="M1352" s="27" t="s">
        <v>4045</v>
      </c>
      <c r="N1352" s="80"/>
      <c r="O1352" s="27" t="s">
        <v>3342</v>
      </c>
      <c r="P1352" s="27" t="s">
        <v>131</v>
      </c>
      <c r="Q1352" s="27" t="s">
        <v>132</v>
      </c>
      <c r="R1352" s="27" t="s">
        <v>2056</v>
      </c>
      <c r="S1352" s="27" t="s">
        <v>1233</v>
      </c>
      <c r="T1352" s="27" t="s">
        <v>4046</v>
      </c>
      <c r="U1352" s="80"/>
    </row>
    <row r="1353" spans="1:21" ht="13" hidden="1" thickBot="1">
      <c r="A135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3" s="27" t="str">
        <f>IF(ISNA(VLOOKUP(Table3[[#This Row],[NPC]],#REF!,1,FALSE)),"No","Yes")</f>
        <v>Yes</v>
      </c>
      <c r="C1353" s="27" t="str">
        <f>IF(ISNA(VLOOKUP(Table3[[#This Row],[NPC]],'PROC517 Delist NPCs'!B:B,1,FALSE)),"No","Yes")</f>
        <v>No</v>
      </c>
      <c r="D135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3" s="27"/>
      <c r="F1353" s="77" t="s">
        <v>3341</v>
      </c>
      <c r="G1353" s="78"/>
      <c r="H1353" s="78"/>
      <c r="I1353" s="79"/>
      <c r="J1353" s="77" t="s">
        <v>3342</v>
      </c>
      <c r="K1353" s="79"/>
      <c r="L1353" s="27" t="s">
        <v>4047</v>
      </c>
      <c r="M1353" s="27" t="s">
        <v>4048</v>
      </c>
      <c r="N1353" s="80"/>
      <c r="O1353" s="27" t="s">
        <v>3342</v>
      </c>
      <c r="P1353" s="27" t="s">
        <v>131</v>
      </c>
      <c r="Q1353" s="27" t="s">
        <v>132</v>
      </c>
      <c r="R1353" s="27" t="s">
        <v>964</v>
      </c>
      <c r="S1353" s="27" t="s">
        <v>245</v>
      </c>
      <c r="T1353" s="27" t="s">
        <v>4049</v>
      </c>
      <c r="U1353" s="80"/>
    </row>
    <row r="1354" spans="1:21" ht="13" hidden="1" thickBot="1">
      <c r="A135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4" s="27" t="str">
        <f>IF(ISNA(VLOOKUP(Table3[[#This Row],[NPC]],#REF!,1,FALSE)),"No","Yes")</f>
        <v>Yes</v>
      </c>
      <c r="C1354" s="27" t="str">
        <f>IF(ISNA(VLOOKUP(Table3[[#This Row],[NPC]],'PROC517 Delist NPCs'!B:B,1,FALSE)),"No","Yes")</f>
        <v>No</v>
      </c>
      <c r="D135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4" s="27"/>
      <c r="F1354" s="77" t="s">
        <v>3341</v>
      </c>
      <c r="G1354" s="78"/>
      <c r="H1354" s="78"/>
      <c r="I1354" s="79"/>
      <c r="J1354" s="77" t="s">
        <v>3342</v>
      </c>
      <c r="K1354" s="79"/>
      <c r="L1354" s="27" t="s">
        <v>4050</v>
      </c>
      <c r="M1354" s="27" t="s">
        <v>4051</v>
      </c>
      <c r="N1354" s="80"/>
      <c r="O1354" s="27" t="s">
        <v>3342</v>
      </c>
      <c r="P1354" s="27" t="s">
        <v>131</v>
      </c>
      <c r="Q1354" s="27" t="s">
        <v>132</v>
      </c>
      <c r="R1354" s="27" t="s">
        <v>4038</v>
      </c>
      <c r="S1354" s="27" t="s">
        <v>301</v>
      </c>
      <c r="T1354" s="27" t="s">
        <v>4052</v>
      </c>
      <c r="U1354" s="80"/>
    </row>
    <row r="1355" spans="1:21" ht="13" hidden="1" thickBot="1">
      <c r="A135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5" s="27" t="str">
        <f>IF(ISNA(VLOOKUP(Table3[[#This Row],[NPC]],#REF!,1,FALSE)),"No","Yes")</f>
        <v>Yes</v>
      </c>
      <c r="C1355" s="27" t="str">
        <f>IF(ISNA(VLOOKUP(Table3[[#This Row],[NPC]],'PROC517 Delist NPCs'!B:B,1,FALSE)),"No","Yes")</f>
        <v>No</v>
      </c>
      <c r="D135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5" s="27"/>
      <c r="F1355" s="77" t="s">
        <v>3341</v>
      </c>
      <c r="G1355" s="78"/>
      <c r="H1355" s="78"/>
      <c r="I1355" s="79"/>
      <c r="J1355" s="77" t="s">
        <v>3342</v>
      </c>
      <c r="K1355" s="79"/>
      <c r="L1355" s="27" t="s">
        <v>4053</v>
      </c>
      <c r="M1355" s="27" t="s">
        <v>4054</v>
      </c>
      <c r="N1355" s="80"/>
      <c r="O1355" s="27" t="s">
        <v>3342</v>
      </c>
      <c r="P1355" s="27" t="s">
        <v>131</v>
      </c>
      <c r="Q1355" s="27" t="s">
        <v>132</v>
      </c>
      <c r="R1355" s="27" t="s">
        <v>329</v>
      </c>
      <c r="S1355" s="27" t="s">
        <v>301</v>
      </c>
      <c r="T1355" s="27" t="s">
        <v>4055</v>
      </c>
      <c r="U1355" s="80"/>
    </row>
    <row r="1356" spans="1:21" ht="13" hidden="1" thickBot="1">
      <c r="A135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6" s="27" t="str">
        <f>IF(ISNA(VLOOKUP(Table3[[#This Row],[NPC]],#REF!,1,FALSE)),"No","Yes")</f>
        <v>Yes</v>
      </c>
      <c r="C1356" s="27" t="str">
        <f>IF(ISNA(VLOOKUP(Table3[[#This Row],[NPC]],'PROC517 Delist NPCs'!B:B,1,FALSE)),"No","Yes")</f>
        <v>No</v>
      </c>
      <c r="D135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6" s="27"/>
      <c r="F1356" s="77" t="s">
        <v>3341</v>
      </c>
      <c r="G1356" s="78"/>
      <c r="H1356" s="78"/>
      <c r="I1356" s="79"/>
      <c r="J1356" s="77" t="s">
        <v>3342</v>
      </c>
      <c r="K1356" s="79"/>
      <c r="L1356" s="27" t="s">
        <v>4056</v>
      </c>
      <c r="M1356" s="27" t="s">
        <v>4057</v>
      </c>
      <c r="N1356" s="80"/>
      <c r="O1356" s="27" t="s">
        <v>3342</v>
      </c>
      <c r="P1356" s="27" t="s">
        <v>131</v>
      </c>
      <c r="Q1356" s="27" t="s">
        <v>132</v>
      </c>
      <c r="R1356" s="27" t="s">
        <v>4058</v>
      </c>
      <c r="S1356" s="27" t="s">
        <v>2057</v>
      </c>
      <c r="T1356" s="27" t="s">
        <v>4059</v>
      </c>
      <c r="U1356" s="80"/>
    </row>
    <row r="1357" spans="1:21" ht="13" hidden="1" thickBot="1">
      <c r="A135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7" s="27" t="str">
        <f>IF(ISNA(VLOOKUP(Table3[[#This Row],[NPC]],#REF!,1,FALSE)),"No","Yes")</f>
        <v>Yes</v>
      </c>
      <c r="C1357" s="27" t="str">
        <f>IF(ISNA(VLOOKUP(Table3[[#This Row],[NPC]],'PROC517 Delist NPCs'!B:B,1,FALSE)),"No","Yes")</f>
        <v>No</v>
      </c>
      <c r="D135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7" s="27"/>
      <c r="F1357" s="77" t="s">
        <v>3341</v>
      </c>
      <c r="G1357" s="78"/>
      <c r="H1357" s="78"/>
      <c r="I1357" s="79"/>
      <c r="J1357" s="77" t="s">
        <v>3342</v>
      </c>
      <c r="K1357" s="79"/>
      <c r="L1357" s="27" t="s">
        <v>4060</v>
      </c>
      <c r="M1357" s="27" t="s">
        <v>4061</v>
      </c>
      <c r="N1357" s="80"/>
      <c r="O1357" s="27" t="s">
        <v>3342</v>
      </c>
      <c r="P1357" s="27" t="s">
        <v>131</v>
      </c>
      <c r="Q1357" s="27" t="s">
        <v>132</v>
      </c>
      <c r="R1357" s="27" t="s">
        <v>413</v>
      </c>
      <c r="S1357" s="27" t="s">
        <v>4042</v>
      </c>
      <c r="T1357" s="27" t="s">
        <v>4062</v>
      </c>
      <c r="U1357" s="80"/>
    </row>
    <row r="1358" spans="1:21" ht="13" hidden="1" thickBot="1">
      <c r="A135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8" s="27" t="str">
        <f>IF(ISNA(VLOOKUP(Table3[[#This Row],[NPC]],#REF!,1,FALSE)),"No","Yes")</f>
        <v>Yes</v>
      </c>
      <c r="C1358" s="27" t="str">
        <f>IF(ISNA(VLOOKUP(Table3[[#This Row],[NPC]],'PROC517 Delist NPCs'!B:B,1,FALSE)),"No","Yes")</f>
        <v>No</v>
      </c>
      <c r="D135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8" s="27"/>
      <c r="F1358" s="77" t="s">
        <v>3341</v>
      </c>
      <c r="G1358" s="78"/>
      <c r="H1358" s="78"/>
      <c r="I1358" s="79"/>
      <c r="J1358" s="77" t="s">
        <v>3342</v>
      </c>
      <c r="K1358" s="79"/>
      <c r="L1358" s="27" t="s">
        <v>4063</v>
      </c>
      <c r="M1358" s="27" t="s">
        <v>4064</v>
      </c>
      <c r="N1358" s="80"/>
      <c r="O1358" s="27" t="s">
        <v>3342</v>
      </c>
      <c r="P1358" s="27" t="s">
        <v>131</v>
      </c>
      <c r="Q1358" s="27" t="s">
        <v>132</v>
      </c>
      <c r="R1358" s="27" t="s">
        <v>153</v>
      </c>
      <c r="S1358" s="27" t="s">
        <v>4042</v>
      </c>
      <c r="T1358" s="27" t="s">
        <v>4065</v>
      </c>
      <c r="U1358" s="80"/>
    </row>
    <row r="1359" spans="1:21" ht="13" hidden="1" thickBot="1">
      <c r="A135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59" s="27" t="str">
        <f>IF(ISNA(VLOOKUP(Table3[[#This Row],[NPC]],#REF!,1,FALSE)),"No","Yes")</f>
        <v>Yes</v>
      </c>
      <c r="C1359" s="27" t="str">
        <f>IF(ISNA(VLOOKUP(Table3[[#This Row],[NPC]],'PROC517 Delist NPCs'!B:B,1,FALSE)),"No","Yes")</f>
        <v>No</v>
      </c>
      <c r="D135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59" s="27"/>
      <c r="F1359" s="77" t="s">
        <v>3341</v>
      </c>
      <c r="G1359" s="78"/>
      <c r="H1359" s="78"/>
      <c r="I1359" s="79"/>
      <c r="J1359" s="77" t="s">
        <v>3342</v>
      </c>
      <c r="K1359" s="79"/>
      <c r="L1359" s="27" t="s">
        <v>4066</v>
      </c>
      <c r="M1359" s="27" t="s">
        <v>4067</v>
      </c>
      <c r="N1359" s="80"/>
      <c r="O1359" s="27" t="s">
        <v>3342</v>
      </c>
      <c r="P1359" s="27" t="s">
        <v>131</v>
      </c>
      <c r="Q1359" s="27" t="s">
        <v>132</v>
      </c>
      <c r="R1359" s="27" t="s">
        <v>153</v>
      </c>
      <c r="S1359" s="27" t="s">
        <v>4042</v>
      </c>
      <c r="T1359" s="27" t="s">
        <v>4068</v>
      </c>
      <c r="U1359" s="80"/>
    </row>
    <row r="1360" spans="1:21" ht="13" hidden="1" thickBot="1">
      <c r="A136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0" s="27" t="str">
        <f>IF(ISNA(VLOOKUP(Table3[[#This Row],[NPC]],#REF!,1,FALSE)),"No","Yes")</f>
        <v>Yes</v>
      </c>
      <c r="C1360" s="27" t="str">
        <f>IF(ISNA(VLOOKUP(Table3[[#This Row],[NPC]],'PROC517 Delist NPCs'!B:B,1,FALSE)),"No","Yes")</f>
        <v>No</v>
      </c>
      <c r="D136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0" s="27"/>
      <c r="F1360" s="77" t="s">
        <v>3341</v>
      </c>
      <c r="G1360" s="78"/>
      <c r="H1360" s="78"/>
      <c r="I1360" s="79"/>
      <c r="J1360" s="77" t="s">
        <v>3342</v>
      </c>
      <c r="K1360" s="79"/>
      <c r="L1360" s="27" t="s">
        <v>4069</v>
      </c>
      <c r="M1360" s="27" t="s">
        <v>4070</v>
      </c>
      <c r="N1360" s="80"/>
      <c r="O1360" s="27" t="s">
        <v>3342</v>
      </c>
      <c r="P1360" s="27" t="s">
        <v>131</v>
      </c>
      <c r="Q1360" s="27" t="s">
        <v>132</v>
      </c>
      <c r="R1360" s="27" t="s">
        <v>153</v>
      </c>
      <c r="S1360" s="27" t="s">
        <v>4042</v>
      </c>
      <c r="T1360" s="27" t="s">
        <v>4071</v>
      </c>
      <c r="U1360" s="80"/>
    </row>
    <row r="1361" spans="1:21" ht="13" hidden="1" thickBot="1">
      <c r="A136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1" s="27" t="str">
        <f>IF(ISNA(VLOOKUP(Table3[[#This Row],[NPC]],#REF!,1,FALSE)),"No","Yes")</f>
        <v>Yes</v>
      </c>
      <c r="C1361" s="27" t="str">
        <f>IF(ISNA(VLOOKUP(Table3[[#This Row],[NPC]],'PROC517 Delist NPCs'!B:B,1,FALSE)),"No","Yes")</f>
        <v>No</v>
      </c>
      <c r="D136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1" s="27"/>
      <c r="F1361" s="77" t="s">
        <v>3341</v>
      </c>
      <c r="G1361" s="78"/>
      <c r="H1361" s="78"/>
      <c r="I1361" s="79"/>
      <c r="J1361" s="77" t="s">
        <v>3342</v>
      </c>
      <c r="K1361" s="79"/>
      <c r="L1361" s="27" t="s">
        <v>4072</v>
      </c>
      <c r="M1361" s="27" t="s">
        <v>4073</v>
      </c>
      <c r="N1361" s="80"/>
      <c r="O1361" s="27" t="s">
        <v>3342</v>
      </c>
      <c r="P1361" s="27" t="s">
        <v>131</v>
      </c>
      <c r="Q1361" s="27" t="s">
        <v>132</v>
      </c>
      <c r="R1361" s="27" t="s">
        <v>329</v>
      </c>
      <c r="S1361" s="27" t="s">
        <v>4042</v>
      </c>
      <c r="T1361" s="27" t="s">
        <v>4074</v>
      </c>
      <c r="U1361" s="80"/>
    </row>
    <row r="1362" spans="1:21" ht="13" hidden="1" thickBot="1">
      <c r="A136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2" s="27" t="str">
        <f>IF(ISNA(VLOOKUP(Table3[[#This Row],[NPC]],#REF!,1,FALSE)),"No","Yes")</f>
        <v>Yes</v>
      </c>
      <c r="C1362" s="27" t="str">
        <f>IF(ISNA(VLOOKUP(Table3[[#This Row],[NPC]],'PROC517 Delist NPCs'!B:B,1,FALSE)),"No","Yes")</f>
        <v>No</v>
      </c>
      <c r="D136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2" s="27"/>
      <c r="F1362" s="77" t="s">
        <v>3341</v>
      </c>
      <c r="G1362" s="78"/>
      <c r="H1362" s="78"/>
      <c r="I1362" s="79"/>
      <c r="J1362" s="77" t="s">
        <v>3342</v>
      </c>
      <c r="K1362" s="79"/>
      <c r="L1362" s="27" t="s">
        <v>4075</v>
      </c>
      <c r="M1362" s="27" t="s">
        <v>4076</v>
      </c>
      <c r="N1362" s="80"/>
      <c r="O1362" s="27" t="s">
        <v>3342</v>
      </c>
      <c r="P1362" s="27" t="s">
        <v>131</v>
      </c>
      <c r="Q1362" s="27" t="s">
        <v>132</v>
      </c>
      <c r="R1362" s="27" t="s">
        <v>153</v>
      </c>
      <c r="S1362" s="27" t="s">
        <v>4042</v>
      </c>
      <c r="T1362" s="27" t="s">
        <v>4077</v>
      </c>
      <c r="U1362" s="80"/>
    </row>
    <row r="1363" spans="1:21" ht="13" hidden="1" thickBot="1">
      <c r="A136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3" s="27" t="str">
        <f>IF(ISNA(VLOOKUP(Table3[[#This Row],[NPC]],#REF!,1,FALSE)),"No","Yes")</f>
        <v>Yes</v>
      </c>
      <c r="C1363" s="27" t="str">
        <f>IF(ISNA(VLOOKUP(Table3[[#This Row],[NPC]],'PROC517 Delist NPCs'!B:B,1,FALSE)),"No","Yes")</f>
        <v>No</v>
      </c>
      <c r="D136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3" s="27"/>
      <c r="F1363" s="77" t="s">
        <v>3341</v>
      </c>
      <c r="G1363" s="78"/>
      <c r="H1363" s="78"/>
      <c r="I1363" s="79"/>
      <c r="J1363" s="77" t="s">
        <v>3342</v>
      </c>
      <c r="K1363" s="79"/>
      <c r="L1363" s="27" t="s">
        <v>4078</v>
      </c>
      <c r="M1363" s="27" t="s">
        <v>4079</v>
      </c>
      <c r="N1363" s="80"/>
      <c r="O1363" s="27" t="s">
        <v>3342</v>
      </c>
      <c r="P1363" s="27" t="s">
        <v>131</v>
      </c>
      <c r="Q1363" s="27" t="s">
        <v>132</v>
      </c>
      <c r="R1363" s="27" t="s">
        <v>329</v>
      </c>
      <c r="S1363" s="27" t="s">
        <v>4042</v>
      </c>
      <c r="T1363" s="27" t="s">
        <v>4080</v>
      </c>
      <c r="U1363" s="80"/>
    </row>
    <row r="1364" spans="1:21" ht="13" hidden="1" thickBot="1">
      <c r="A136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4" s="27" t="str">
        <f>IF(ISNA(VLOOKUP(Table3[[#This Row],[NPC]],#REF!,1,FALSE)),"No","Yes")</f>
        <v>Yes</v>
      </c>
      <c r="C1364" s="27" t="str">
        <f>IF(ISNA(VLOOKUP(Table3[[#This Row],[NPC]],'PROC517 Delist NPCs'!B:B,1,FALSE)),"No","Yes")</f>
        <v>No</v>
      </c>
      <c r="D136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4" s="27"/>
      <c r="F1364" s="77" t="s">
        <v>3341</v>
      </c>
      <c r="G1364" s="78"/>
      <c r="H1364" s="78"/>
      <c r="I1364" s="79"/>
      <c r="J1364" s="77" t="s">
        <v>3342</v>
      </c>
      <c r="K1364" s="79"/>
      <c r="L1364" s="27" t="s">
        <v>4081</v>
      </c>
      <c r="M1364" s="27" t="s">
        <v>4082</v>
      </c>
      <c r="N1364" s="80"/>
      <c r="O1364" s="27" t="s">
        <v>3342</v>
      </c>
      <c r="P1364" s="27" t="s">
        <v>131</v>
      </c>
      <c r="Q1364" s="27" t="s">
        <v>132</v>
      </c>
      <c r="R1364" s="27" t="s">
        <v>153</v>
      </c>
      <c r="S1364" s="27" t="s">
        <v>4042</v>
      </c>
      <c r="T1364" s="27" t="s">
        <v>4083</v>
      </c>
      <c r="U1364" s="80"/>
    </row>
    <row r="1365" spans="1:21" ht="13" hidden="1" thickBot="1">
      <c r="A136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5" s="27" t="str">
        <f>IF(ISNA(VLOOKUP(Table3[[#This Row],[NPC]],#REF!,1,FALSE)),"No","Yes")</f>
        <v>Yes</v>
      </c>
      <c r="C1365" s="27" t="str">
        <f>IF(ISNA(VLOOKUP(Table3[[#This Row],[NPC]],'PROC517 Delist NPCs'!B:B,1,FALSE)),"No","Yes")</f>
        <v>No</v>
      </c>
      <c r="D136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5" s="27"/>
      <c r="F1365" s="77" t="s">
        <v>3341</v>
      </c>
      <c r="G1365" s="78"/>
      <c r="H1365" s="78"/>
      <c r="I1365" s="79"/>
      <c r="J1365" s="77" t="s">
        <v>3342</v>
      </c>
      <c r="K1365" s="79"/>
      <c r="L1365" s="27" t="s">
        <v>4084</v>
      </c>
      <c r="M1365" s="27" t="s">
        <v>4085</v>
      </c>
      <c r="N1365" s="80"/>
      <c r="O1365" s="27" t="s">
        <v>3342</v>
      </c>
      <c r="P1365" s="27" t="s">
        <v>131</v>
      </c>
      <c r="Q1365" s="27" t="s">
        <v>132</v>
      </c>
      <c r="R1365" s="27" t="s">
        <v>4038</v>
      </c>
      <c r="S1365" s="27" t="s">
        <v>301</v>
      </c>
      <c r="T1365" s="27" t="s">
        <v>4086</v>
      </c>
      <c r="U1365" s="80"/>
    </row>
    <row r="1366" spans="1:21" ht="13" hidden="1" thickBot="1">
      <c r="A136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6" s="27" t="str">
        <f>IF(ISNA(VLOOKUP(Table3[[#This Row],[NPC]],#REF!,1,FALSE)),"No","Yes")</f>
        <v>Yes</v>
      </c>
      <c r="C1366" s="27" t="str">
        <f>IF(ISNA(VLOOKUP(Table3[[#This Row],[NPC]],'PROC517 Delist NPCs'!B:B,1,FALSE)),"No","Yes")</f>
        <v>No</v>
      </c>
      <c r="D136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6" s="27"/>
      <c r="F1366" s="77" t="s">
        <v>3341</v>
      </c>
      <c r="G1366" s="78"/>
      <c r="H1366" s="78"/>
      <c r="I1366" s="79"/>
      <c r="J1366" s="77" t="s">
        <v>3342</v>
      </c>
      <c r="K1366" s="79"/>
      <c r="L1366" s="27" t="s">
        <v>4087</v>
      </c>
      <c r="M1366" s="27" t="s">
        <v>4088</v>
      </c>
      <c r="N1366" s="80"/>
      <c r="O1366" s="27" t="s">
        <v>3342</v>
      </c>
      <c r="P1366" s="27" t="s">
        <v>131</v>
      </c>
      <c r="Q1366" s="27" t="s">
        <v>132</v>
      </c>
      <c r="R1366" s="27" t="s">
        <v>413</v>
      </c>
      <c r="S1366" s="27" t="s">
        <v>4042</v>
      </c>
      <c r="T1366" s="27" t="s">
        <v>4089</v>
      </c>
      <c r="U1366" s="80"/>
    </row>
    <row r="1367" spans="1:21" ht="13" hidden="1" thickBot="1">
      <c r="A136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7" s="27" t="str">
        <f>IF(ISNA(VLOOKUP(Table3[[#This Row],[NPC]],#REF!,1,FALSE)),"No","Yes")</f>
        <v>Yes</v>
      </c>
      <c r="C1367" s="27" t="str">
        <f>IF(ISNA(VLOOKUP(Table3[[#This Row],[NPC]],'PROC517 Delist NPCs'!B:B,1,FALSE)),"No","Yes")</f>
        <v>No</v>
      </c>
      <c r="D136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7" s="27"/>
      <c r="F1367" s="77" t="s">
        <v>3341</v>
      </c>
      <c r="G1367" s="78"/>
      <c r="H1367" s="78"/>
      <c r="I1367" s="79"/>
      <c r="J1367" s="77" t="s">
        <v>3342</v>
      </c>
      <c r="K1367" s="79"/>
      <c r="L1367" s="27" t="s">
        <v>4090</v>
      </c>
      <c r="M1367" s="27" t="s">
        <v>4091</v>
      </c>
      <c r="N1367" s="80"/>
      <c r="O1367" s="27" t="s">
        <v>3342</v>
      </c>
      <c r="P1367" s="27" t="s">
        <v>131</v>
      </c>
      <c r="Q1367" s="27" t="s">
        <v>132</v>
      </c>
      <c r="R1367" s="27" t="s">
        <v>573</v>
      </c>
      <c r="S1367" s="27" t="s">
        <v>574</v>
      </c>
      <c r="T1367" s="27" t="s">
        <v>4092</v>
      </c>
      <c r="U1367" s="80"/>
    </row>
    <row r="1368" spans="1:21" ht="13" hidden="1" thickBot="1">
      <c r="A136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8" s="27" t="str">
        <f>IF(ISNA(VLOOKUP(Table3[[#This Row],[NPC]],#REF!,1,FALSE)),"No","Yes")</f>
        <v>Yes</v>
      </c>
      <c r="C1368" s="27" t="str">
        <f>IF(ISNA(VLOOKUP(Table3[[#This Row],[NPC]],'PROC517 Delist NPCs'!B:B,1,FALSE)),"No","Yes")</f>
        <v>No</v>
      </c>
      <c r="D136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8" s="27"/>
      <c r="F1368" s="77" t="s">
        <v>3341</v>
      </c>
      <c r="G1368" s="78"/>
      <c r="H1368" s="78"/>
      <c r="I1368" s="79"/>
      <c r="J1368" s="77" t="s">
        <v>3342</v>
      </c>
      <c r="K1368" s="79"/>
      <c r="L1368" s="27" t="s">
        <v>4093</v>
      </c>
      <c r="M1368" s="27" t="s">
        <v>4094</v>
      </c>
      <c r="N1368" s="80"/>
      <c r="O1368" s="27" t="s">
        <v>3342</v>
      </c>
      <c r="P1368" s="27" t="s">
        <v>131</v>
      </c>
      <c r="Q1368" s="27" t="s">
        <v>132</v>
      </c>
      <c r="R1368" s="27" t="s">
        <v>329</v>
      </c>
      <c r="S1368" s="27" t="s">
        <v>4042</v>
      </c>
      <c r="T1368" s="27" t="s">
        <v>4095</v>
      </c>
      <c r="U1368" s="80"/>
    </row>
    <row r="1369" spans="1:21" ht="13" hidden="1" thickBot="1">
      <c r="A136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69" s="27" t="str">
        <f>IF(ISNA(VLOOKUP(Table3[[#This Row],[NPC]],#REF!,1,FALSE)),"No","Yes")</f>
        <v>Yes</v>
      </c>
      <c r="C1369" s="27" t="str">
        <f>IF(ISNA(VLOOKUP(Table3[[#This Row],[NPC]],'PROC517 Delist NPCs'!B:B,1,FALSE)),"No","Yes")</f>
        <v>No</v>
      </c>
      <c r="D136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69" s="27"/>
      <c r="F1369" s="77" t="s">
        <v>3341</v>
      </c>
      <c r="G1369" s="78"/>
      <c r="H1369" s="78"/>
      <c r="I1369" s="79"/>
      <c r="J1369" s="77" t="s">
        <v>3342</v>
      </c>
      <c r="K1369" s="79"/>
      <c r="L1369" s="27" t="s">
        <v>4096</v>
      </c>
      <c r="M1369" s="27" t="s">
        <v>4097</v>
      </c>
      <c r="N1369" s="80"/>
      <c r="O1369" s="27" t="s">
        <v>3342</v>
      </c>
      <c r="P1369" s="27" t="s">
        <v>131</v>
      </c>
      <c r="Q1369" s="27" t="s">
        <v>132</v>
      </c>
      <c r="R1369" s="27" t="s">
        <v>964</v>
      </c>
      <c r="S1369" s="27" t="s">
        <v>245</v>
      </c>
      <c r="T1369" s="27" t="s">
        <v>4098</v>
      </c>
      <c r="U1369" s="80"/>
    </row>
    <row r="1370" spans="1:21" ht="13" hidden="1" thickBot="1">
      <c r="A137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70" s="27" t="str">
        <f>IF(ISNA(VLOOKUP(Table3[[#This Row],[NPC]],#REF!,1,FALSE)),"No","Yes")</f>
        <v>Yes</v>
      </c>
      <c r="C1370" s="27" t="str">
        <f>IF(ISNA(VLOOKUP(Table3[[#This Row],[NPC]],'PROC517 Delist NPCs'!B:B,1,FALSE)),"No","Yes")</f>
        <v>No</v>
      </c>
      <c r="D137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0" s="27"/>
      <c r="F1370" s="77" t="s">
        <v>3341</v>
      </c>
      <c r="G1370" s="78"/>
      <c r="H1370" s="78"/>
      <c r="I1370" s="79"/>
      <c r="J1370" s="77" t="s">
        <v>3342</v>
      </c>
      <c r="K1370" s="79"/>
      <c r="L1370" s="27" t="s">
        <v>4099</v>
      </c>
      <c r="M1370" s="27" t="s">
        <v>4100</v>
      </c>
      <c r="N1370" s="80"/>
      <c r="O1370" s="27" t="s">
        <v>3342</v>
      </c>
      <c r="P1370" s="27" t="s">
        <v>131</v>
      </c>
      <c r="Q1370" s="27" t="s">
        <v>132</v>
      </c>
      <c r="R1370" s="27" t="s">
        <v>329</v>
      </c>
      <c r="S1370" s="27" t="s">
        <v>4042</v>
      </c>
      <c r="T1370" s="27" t="s">
        <v>4101</v>
      </c>
      <c r="U1370" s="80"/>
    </row>
    <row r="1371" spans="1:21" ht="13" hidden="1" thickBot="1">
      <c r="A137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71" s="27" t="str">
        <f>IF(ISNA(VLOOKUP(Table3[[#This Row],[NPC]],#REF!,1,FALSE)),"No","Yes")</f>
        <v>Yes</v>
      </c>
      <c r="C1371" s="27" t="str">
        <f>IF(ISNA(VLOOKUP(Table3[[#This Row],[NPC]],'PROC517 Delist NPCs'!B:B,1,FALSE)),"No","Yes")</f>
        <v>No</v>
      </c>
      <c r="D137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1" s="27"/>
      <c r="F1371" s="77" t="s">
        <v>3341</v>
      </c>
      <c r="G1371" s="78"/>
      <c r="H1371" s="78"/>
      <c r="I1371" s="79"/>
      <c r="J1371" s="77" t="s">
        <v>3342</v>
      </c>
      <c r="K1371" s="79"/>
      <c r="L1371" s="27" t="s">
        <v>4102</v>
      </c>
      <c r="M1371" s="27" t="s">
        <v>4103</v>
      </c>
      <c r="N1371" s="80"/>
      <c r="O1371" s="27" t="s">
        <v>3342</v>
      </c>
      <c r="P1371" s="27" t="s">
        <v>131</v>
      </c>
      <c r="Q1371" s="27" t="s">
        <v>132</v>
      </c>
      <c r="R1371" s="27" t="s">
        <v>413</v>
      </c>
      <c r="S1371" s="27" t="s">
        <v>4042</v>
      </c>
      <c r="T1371" s="27" t="s">
        <v>4104</v>
      </c>
      <c r="U1371" s="80"/>
    </row>
    <row r="1372" spans="1:21" ht="13" hidden="1" thickBot="1">
      <c r="A1372" s="27" t="s">
        <v>68</v>
      </c>
      <c r="B1372" s="27" t="str">
        <f>IF(ISNA(VLOOKUP(Table3[[#This Row],[NPC]],#REF!,1,FALSE)),"No","Yes")</f>
        <v>Yes</v>
      </c>
      <c r="C1372" s="27" t="str">
        <f>IF(ISNA(VLOOKUP(Table3[[#This Row],[NPC]],'PROC517 Delist NPCs'!B:B,1,FALSE)),"No","Yes")</f>
        <v>No</v>
      </c>
      <c r="D137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2" s="27"/>
      <c r="F1372" s="77" t="s">
        <v>3341</v>
      </c>
      <c r="G1372" s="78"/>
      <c r="H1372" s="78"/>
      <c r="I1372" s="79"/>
      <c r="J1372" s="77" t="s">
        <v>3342</v>
      </c>
      <c r="K1372" s="79"/>
      <c r="L1372" s="27" t="s">
        <v>4105</v>
      </c>
      <c r="M1372" s="27" t="s">
        <v>4106</v>
      </c>
      <c r="N1372" s="80"/>
      <c r="O1372" s="27" t="s">
        <v>3342</v>
      </c>
      <c r="P1372" s="27" t="s">
        <v>1346</v>
      </c>
      <c r="Q1372" s="27" t="s">
        <v>132</v>
      </c>
      <c r="R1372" s="27" t="s">
        <v>4107</v>
      </c>
      <c r="S1372" s="27" t="s">
        <v>245</v>
      </c>
      <c r="T1372" s="27" t="s">
        <v>4108</v>
      </c>
      <c r="U1372" s="80"/>
    </row>
    <row r="1373" spans="1:21" ht="13" hidden="1" thickBot="1">
      <c r="A137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73" s="27" t="str">
        <f>IF(ISNA(VLOOKUP(Table3[[#This Row],[NPC]],#REF!,1,FALSE)),"No","Yes")</f>
        <v>Yes</v>
      </c>
      <c r="C1373" s="27" t="str">
        <f>IF(ISNA(VLOOKUP(Table3[[#This Row],[NPC]],'PROC517 Delist NPCs'!B:B,1,FALSE)),"No","Yes")</f>
        <v>No</v>
      </c>
      <c r="D137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3" s="27"/>
      <c r="F1373" s="77" t="s">
        <v>3341</v>
      </c>
      <c r="G1373" s="78"/>
      <c r="H1373" s="78"/>
      <c r="I1373" s="79"/>
      <c r="J1373" s="77" t="s">
        <v>3342</v>
      </c>
      <c r="K1373" s="79"/>
      <c r="L1373" s="27" t="s">
        <v>4109</v>
      </c>
      <c r="M1373" s="27" t="s">
        <v>1039</v>
      </c>
      <c r="N1373" s="80"/>
      <c r="O1373" s="27" t="s">
        <v>3342</v>
      </c>
      <c r="P1373" s="27" t="s">
        <v>1346</v>
      </c>
      <c r="Q1373" s="27" t="s">
        <v>132</v>
      </c>
      <c r="R1373" s="27" t="s">
        <v>4107</v>
      </c>
      <c r="S1373" s="27" t="s">
        <v>245</v>
      </c>
      <c r="T1373" s="27" t="s">
        <v>4110</v>
      </c>
      <c r="U1373" s="80"/>
    </row>
    <row r="1374" spans="1:21" ht="13" hidden="1" thickBot="1">
      <c r="A1374" s="27" t="s">
        <v>68</v>
      </c>
      <c r="B1374" s="27" t="str">
        <f>IF(ISNA(VLOOKUP(Table3[[#This Row],[NPC]],#REF!,1,FALSE)),"No","Yes")</f>
        <v>Yes</v>
      </c>
      <c r="C1374" s="27" t="str">
        <f>IF(ISNA(VLOOKUP(Table3[[#This Row],[NPC]],'PROC517 Delist NPCs'!B:B,1,FALSE)),"No","Yes")</f>
        <v>No</v>
      </c>
      <c r="D137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4" s="27"/>
      <c r="F1374" s="77" t="s">
        <v>3341</v>
      </c>
      <c r="G1374" s="78"/>
      <c r="H1374" s="78"/>
      <c r="I1374" s="79"/>
      <c r="J1374" s="77" t="s">
        <v>3342</v>
      </c>
      <c r="K1374" s="79"/>
      <c r="L1374" s="27" t="s">
        <v>4111</v>
      </c>
      <c r="M1374" s="27" t="s">
        <v>4112</v>
      </c>
      <c r="N1374" s="80"/>
      <c r="O1374" s="27" t="s">
        <v>3342</v>
      </c>
      <c r="P1374" s="27" t="s">
        <v>1346</v>
      </c>
      <c r="Q1374" s="27" t="s">
        <v>132</v>
      </c>
      <c r="R1374" s="27" t="s">
        <v>4107</v>
      </c>
      <c r="S1374" s="27" t="s">
        <v>245</v>
      </c>
      <c r="T1374" s="27" t="s">
        <v>4113</v>
      </c>
      <c r="U1374" s="80"/>
    </row>
    <row r="1375" spans="1:21" ht="13" hidden="1" thickBot="1">
      <c r="A1375" s="27" t="s">
        <v>68</v>
      </c>
      <c r="B1375" s="27" t="str">
        <f>IF(ISNA(VLOOKUP(Table3[[#This Row],[NPC]],#REF!,1,FALSE)),"No","Yes")</f>
        <v>Yes</v>
      </c>
      <c r="C1375" s="27" t="str">
        <f>IF(ISNA(VLOOKUP(Table3[[#This Row],[NPC]],'PROC517 Delist NPCs'!B:B,1,FALSE)),"No","Yes")</f>
        <v>No</v>
      </c>
      <c r="D137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5" s="27"/>
      <c r="F1375" s="77" t="s">
        <v>3341</v>
      </c>
      <c r="G1375" s="78"/>
      <c r="H1375" s="78"/>
      <c r="I1375" s="79"/>
      <c r="J1375" s="77" t="s">
        <v>3342</v>
      </c>
      <c r="K1375" s="79"/>
      <c r="L1375" s="27" t="s">
        <v>4114</v>
      </c>
      <c r="M1375" s="27" t="s">
        <v>4115</v>
      </c>
      <c r="N1375" s="80"/>
      <c r="O1375" s="27" t="s">
        <v>3342</v>
      </c>
      <c r="P1375" s="27" t="s">
        <v>1346</v>
      </c>
      <c r="Q1375" s="27" t="s">
        <v>132</v>
      </c>
      <c r="R1375" s="27" t="s">
        <v>4107</v>
      </c>
      <c r="S1375" s="27" t="s">
        <v>245</v>
      </c>
      <c r="T1375" s="27" t="s">
        <v>4116</v>
      </c>
      <c r="U1375" s="80"/>
    </row>
    <row r="1376" spans="1:21" ht="13" hidden="1" thickBot="1">
      <c r="A1376" s="27" t="s">
        <v>68</v>
      </c>
      <c r="B1376" s="27" t="str">
        <f>IF(ISNA(VLOOKUP(Table3[[#This Row],[NPC]],#REF!,1,FALSE)),"No","Yes")</f>
        <v>Yes</v>
      </c>
      <c r="C1376" s="27" t="str">
        <f>IF(ISNA(VLOOKUP(Table3[[#This Row],[NPC]],'PROC517 Delist NPCs'!B:B,1,FALSE)),"No","Yes")</f>
        <v>No</v>
      </c>
      <c r="D137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6" s="27"/>
      <c r="F1376" s="77" t="s">
        <v>3341</v>
      </c>
      <c r="G1376" s="78"/>
      <c r="H1376" s="78"/>
      <c r="I1376" s="79"/>
      <c r="J1376" s="77" t="s">
        <v>3342</v>
      </c>
      <c r="K1376" s="79"/>
      <c r="L1376" s="27" t="s">
        <v>4117</v>
      </c>
      <c r="M1376" s="27" t="s">
        <v>4118</v>
      </c>
      <c r="N1376" s="80"/>
      <c r="O1376" s="27" t="s">
        <v>3342</v>
      </c>
      <c r="P1376" s="27" t="s">
        <v>1346</v>
      </c>
      <c r="Q1376" s="27" t="s">
        <v>132</v>
      </c>
      <c r="R1376" s="27" t="s">
        <v>4107</v>
      </c>
      <c r="S1376" s="27" t="s">
        <v>390</v>
      </c>
      <c r="T1376" s="27" t="s">
        <v>4119</v>
      </c>
      <c r="U1376" s="80"/>
    </row>
    <row r="1377" spans="1:21" ht="13" hidden="1" thickBot="1">
      <c r="A137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77" s="27" t="str">
        <f>IF(ISNA(VLOOKUP(Table3[[#This Row],[NPC]],#REF!,1,FALSE)),"No","Yes")</f>
        <v>Yes</v>
      </c>
      <c r="C1377" s="27" t="str">
        <f>IF(ISNA(VLOOKUP(Table3[[#This Row],[NPC]],'PROC517 Delist NPCs'!B:B,1,FALSE)),"No","Yes")</f>
        <v>No</v>
      </c>
      <c r="D137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7" s="27"/>
      <c r="F1377" s="77" t="s">
        <v>3341</v>
      </c>
      <c r="G1377" s="78"/>
      <c r="H1377" s="78"/>
      <c r="I1377" s="79"/>
      <c r="J1377" s="77" t="s">
        <v>3342</v>
      </c>
      <c r="K1377" s="79"/>
      <c r="L1377" s="27" t="s">
        <v>4120</v>
      </c>
      <c r="M1377" s="27" t="s">
        <v>4121</v>
      </c>
      <c r="N1377" s="80"/>
      <c r="O1377" s="27" t="s">
        <v>3342</v>
      </c>
      <c r="P1377" s="27" t="s">
        <v>1346</v>
      </c>
      <c r="Q1377" s="27" t="s">
        <v>132</v>
      </c>
      <c r="R1377" s="27" t="s">
        <v>4107</v>
      </c>
      <c r="S1377" s="27" t="s">
        <v>245</v>
      </c>
      <c r="T1377" s="27" t="s">
        <v>4098</v>
      </c>
      <c r="U1377" s="80"/>
    </row>
    <row r="1378" spans="1:21" ht="13" hidden="1" thickBot="1">
      <c r="A1378" s="27" t="s">
        <v>68</v>
      </c>
      <c r="B1378" s="27" t="str">
        <f>IF(ISNA(VLOOKUP(Table3[[#This Row],[NPC]],#REF!,1,FALSE)),"No","Yes")</f>
        <v>Yes</v>
      </c>
      <c r="C1378" s="27" t="str">
        <f>IF(ISNA(VLOOKUP(Table3[[#This Row],[NPC]],'PROC517 Delist NPCs'!B:B,1,FALSE)),"No","Yes")</f>
        <v>No</v>
      </c>
      <c r="D137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8" s="27"/>
      <c r="F1378" s="77" t="s">
        <v>3341</v>
      </c>
      <c r="G1378" s="78"/>
      <c r="H1378" s="78"/>
      <c r="I1378" s="79"/>
      <c r="J1378" s="77" t="s">
        <v>3342</v>
      </c>
      <c r="K1378" s="79"/>
      <c r="L1378" s="27" t="s">
        <v>4122</v>
      </c>
      <c r="M1378" s="27" t="s">
        <v>4123</v>
      </c>
      <c r="N1378" s="80"/>
      <c r="O1378" s="27" t="s">
        <v>3342</v>
      </c>
      <c r="P1378" s="27" t="s">
        <v>1346</v>
      </c>
      <c r="Q1378" s="27" t="s">
        <v>132</v>
      </c>
      <c r="R1378" s="27" t="s">
        <v>4107</v>
      </c>
      <c r="S1378" s="27" t="s">
        <v>245</v>
      </c>
      <c r="T1378" s="27" t="s">
        <v>4124</v>
      </c>
      <c r="U1378" s="80"/>
    </row>
    <row r="1379" spans="1:21" ht="13" hidden="1" thickBot="1">
      <c r="A137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79" s="27" t="str">
        <f>IF(ISNA(VLOOKUP(Table3[[#This Row],[NPC]],#REF!,1,FALSE)),"No","Yes")</f>
        <v>Yes</v>
      </c>
      <c r="C1379" s="27" t="str">
        <f>IF(ISNA(VLOOKUP(Table3[[#This Row],[NPC]],'PROC517 Delist NPCs'!B:B,1,FALSE)),"No","Yes")</f>
        <v>No</v>
      </c>
      <c r="D137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79" s="27"/>
      <c r="F1379" s="77" t="s">
        <v>3341</v>
      </c>
      <c r="G1379" s="78"/>
      <c r="H1379" s="78"/>
      <c r="I1379" s="79"/>
      <c r="J1379" s="77" t="s">
        <v>3342</v>
      </c>
      <c r="K1379" s="79"/>
      <c r="L1379" s="27" t="s">
        <v>4125</v>
      </c>
      <c r="M1379" s="27" t="s">
        <v>4126</v>
      </c>
      <c r="N1379" s="80"/>
      <c r="O1379" s="27" t="s">
        <v>3342</v>
      </c>
      <c r="P1379" s="27" t="s">
        <v>1346</v>
      </c>
      <c r="Q1379" s="27" t="s">
        <v>132</v>
      </c>
      <c r="R1379" s="27" t="s">
        <v>4127</v>
      </c>
      <c r="S1379" s="27" t="s">
        <v>245</v>
      </c>
      <c r="T1379" s="27" t="s">
        <v>4128</v>
      </c>
      <c r="U1379" s="80"/>
    </row>
    <row r="1380" spans="1:21" ht="13" hidden="1" thickBot="1">
      <c r="A138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0" s="27" t="str">
        <f>IF(ISNA(VLOOKUP(Table3[[#This Row],[NPC]],#REF!,1,FALSE)),"No","Yes")</f>
        <v>Yes</v>
      </c>
      <c r="C1380" s="27" t="str">
        <f>IF(ISNA(VLOOKUP(Table3[[#This Row],[NPC]],'PROC517 Delist NPCs'!B:B,1,FALSE)),"No","Yes")</f>
        <v>No</v>
      </c>
      <c r="D138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0" s="27"/>
      <c r="F1380" s="77" t="s">
        <v>3341</v>
      </c>
      <c r="G1380" s="78"/>
      <c r="H1380" s="78"/>
      <c r="I1380" s="79"/>
      <c r="J1380" s="77" t="s">
        <v>3342</v>
      </c>
      <c r="K1380" s="79"/>
      <c r="L1380" s="27" t="s">
        <v>4129</v>
      </c>
      <c r="M1380" s="27" t="s">
        <v>4130</v>
      </c>
      <c r="N1380" s="80"/>
      <c r="O1380" s="27" t="s">
        <v>3342</v>
      </c>
      <c r="P1380" s="27" t="s">
        <v>1346</v>
      </c>
      <c r="Q1380" s="27" t="s">
        <v>132</v>
      </c>
      <c r="R1380" s="27" t="s">
        <v>4127</v>
      </c>
      <c r="S1380" s="27" t="s">
        <v>245</v>
      </c>
      <c r="T1380" s="27" t="s">
        <v>4131</v>
      </c>
      <c r="U1380" s="80"/>
    </row>
    <row r="1381" spans="1:21" ht="13" hidden="1" thickBot="1">
      <c r="A138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1" s="27" t="str">
        <f>IF(ISNA(VLOOKUP(Table3[[#This Row],[NPC]],#REF!,1,FALSE)),"No","Yes")</f>
        <v>Yes</v>
      </c>
      <c r="C1381" s="27" t="str">
        <f>IF(ISNA(VLOOKUP(Table3[[#This Row],[NPC]],'PROC517 Delist NPCs'!B:B,1,FALSE)),"No","Yes")</f>
        <v>No</v>
      </c>
      <c r="D138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1" s="27"/>
      <c r="F1381" s="77" t="s">
        <v>3341</v>
      </c>
      <c r="G1381" s="78"/>
      <c r="H1381" s="78"/>
      <c r="I1381" s="79"/>
      <c r="J1381" s="77" t="s">
        <v>3342</v>
      </c>
      <c r="K1381" s="79"/>
      <c r="L1381" s="27" t="s">
        <v>4132</v>
      </c>
      <c r="M1381" s="27" t="s">
        <v>4133</v>
      </c>
      <c r="N1381" s="80"/>
      <c r="O1381" s="27" t="s">
        <v>3342</v>
      </c>
      <c r="P1381" s="27" t="s">
        <v>1346</v>
      </c>
      <c r="Q1381" s="27" t="s">
        <v>132</v>
      </c>
      <c r="R1381" s="27" t="s">
        <v>4127</v>
      </c>
      <c r="S1381" s="27" t="s">
        <v>245</v>
      </c>
      <c r="T1381" s="27" t="s">
        <v>4134</v>
      </c>
      <c r="U1381" s="80"/>
    </row>
    <row r="1382" spans="1:21" ht="13" hidden="1" thickBot="1">
      <c r="A138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2" s="27" t="str">
        <f>IF(ISNA(VLOOKUP(Table3[[#This Row],[NPC]],#REF!,1,FALSE)),"No","Yes")</f>
        <v>Yes</v>
      </c>
      <c r="C1382" s="27" t="str">
        <f>IF(ISNA(VLOOKUP(Table3[[#This Row],[NPC]],'PROC517 Delist NPCs'!B:B,1,FALSE)),"No","Yes")</f>
        <v>No</v>
      </c>
      <c r="D138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2" s="27"/>
      <c r="F1382" s="77" t="s">
        <v>3341</v>
      </c>
      <c r="G1382" s="78"/>
      <c r="H1382" s="78"/>
      <c r="I1382" s="79"/>
      <c r="J1382" s="77" t="s">
        <v>3342</v>
      </c>
      <c r="K1382" s="79"/>
      <c r="L1382" s="27" t="s">
        <v>4135</v>
      </c>
      <c r="M1382" s="27" t="s">
        <v>4136</v>
      </c>
      <c r="N1382" s="80"/>
      <c r="O1382" s="27" t="s">
        <v>3342</v>
      </c>
      <c r="P1382" s="27" t="s">
        <v>1346</v>
      </c>
      <c r="Q1382" s="27" t="s">
        <v>132</v>
      </c>
      <c r="R1382" s="27" t="s">
        <v>4127</v>
      </c>
      <c r="S1382" s="27" t="s">
        <v>245</v>
      </c>
      <c r="T1382" s="27" t="s">
        <v>4137</v>
      </c>
      <c r="U1382" s="80"/>
    </row>
    <row r="1383" spans="1:21" ht="13" hidden="1" thickBot="1">
      <c r="A138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3" s="27" t="str">
        <f>IF(ISNA(VLOOKUP(Table3[[#This Row],[NPC]],#REF!,1,FALSE)),"No","Yes")</f>
        <v>Yes</v>
      </c>
      <c r="C1383" s="27" t="str">
        <f>IF(ISNA(VLOOKUP(Table3[[#This Row],[NPC]],'PROC517 Delist NPCs'!B:B,1,FALSE)),"No","Yes")</f>
        <v>No</v>
      </c>
      <c r="D138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3" s="27"/>
      <c r="F1383" s="77" t="s">
        <v>3341</v>
      </c>
      <c r="G1383" s="78"/>
      <c r="H1383" s="78"/>
      <c r="I1383" s="79"/>
      <c r="J1383" s="77" t="s">
        <v>3342</v>
      </c>
      <c r="K1383" s="79"/>
      <c r="L1383" s="27" t="s">
        <v>4138</v>
      </c>
      <c r="M1383" s="27" t="s">
        <v>338</v>
      </c>
      <c r="N1383" s="80"/>
      <c r="O1383" s="27" t="s">
        <v>3342</v>
      </c>
      <c r="P1383" s="27" t="s">
        <v>1346</v>
      </c>
      <c r="Q1383" s="27" t="s">
        <v>132</v>
      </c>
      <c r="R1383" s="27" t="s">
        <v>4127</v>
      </c>
      <c r="S1383" s="27" t="s">
        <v>245</v>
      </c>
      <c r="T1383" s="27" t="s">
        <v>4139</v>
      </c>
      <c r="U1383" s="80"/>
    </row>
    <row r="1384" spans="1:21" ht="13" hidden="1" thickBot="1">
      <c r="A138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4" s="27" t="str">
        <f>IF(ISNA(VLOOKUP(Table3[[#This Row],[NPC]],#REF!,1,FALSE)),"No","Yes")</f>
        <v>Yes</v>
      </c>
      <c r="C1384" s="27" t="str">
        <f>IF(ISNA(VLOOKUP(Table3[[#This Row],[NPC]],'PROC517 Delist NPCs'!B:B,1,FALSE)),"No","Yes")</f>
        <v>No</v>
      </c>
      <c r="D138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4" s="27"/>
      <c r="F1384" s="77" t="s">
        <v>3341</v>
      </c>
      <c r="G1384" s="78"/>
      <c r="H1384" s="78"/>
      <c r="I1384" s="79"/>
      <c r="J1384" s="77" t="s">
        <v>3342</v>
      </c>
      <c r="K1384" s="79"/>
      <c r="L1384" s="27" t="s">
        <v>4140</v>
      </c>
      <c r="M1384" s="27" t="s">
        <v>4141</v>
      </c>
      <c r="N1384" s="80"/>
      <c r="O1384" s="27" t="s">
        <v>3342</v>
      </c>
      <c r="P1384" s="27" t="s">
        <v>1346</v>
      </c>
      <c r="Q1384" s="27" t="s">
        <v>132</v>
      </c>
      <c r="R1384" s="27" t="s">
        <v>4107</v>
      </c>
      <c r="S1384" s="27" t="s">
        <v>245</v>
      </c>
      <c r="T1384" s="27" t="s">
        <v>4142</v>
      </c>
      <c r="U1384" s="80"/>
    </row>
    <row r="1385" spans="1:21" ht="13" hidden="1" thickBot="1">
      <c r="A1385" s="27" t="s">
        <v>68</v>
      </c>
      <c r="B1385" s="27" t="str">
        <f>IF(ISNA(VLOOKUP(Table3[[#This Row],[NPC]],#REF!,1,FALSE)),"No","Yes")</f>
        <v>Yes</v>
      </c>
      <c r="C1385" s="27" t="str">
        <f>IF(ISNA(VLOOKUP(Table3[[#This Row],[NPC]],'PROC517 Delist NPCs'!B:B,1,FALSE)),"No","Yes")</f>
        <v>No</v>
      </c>
      <c r="D138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5" s="27"/>
      <c r="F1385" s="77" t="s">
        <v>3341</v>
      </c>
      <c r="G1385" s="78"/>
      <c r="H1385" s="78"/>
      <c r="I1385" s="79"/>
      <c r="J1385" s="77" t="s">
        <v>3342</v>
      </c>
      <c r="K1385" s="79"/>
      <c r="L1385" s="27" t="s">
        <v>4143</v>
      </c>
      <c r="M1385" s="27" t="s">
        <v>4144</v>
      </c>
      <c r="N1385" s="80"/>
      <c r="O1385" s="27" t="s">
        <v>3342</v>
      </c>
      <c r="P1385" s="27" t="s">
        <v>1346</v>
      </c>
      <c r="Q1385" s="27" t="s">
        <v>132</v>
      </c>
      <c r="R1385" s="27" t="s">
        <v>4107</v>
      </c>
      <c r="S1385" s="27" t="s">
        <v>390</v>
      </c>
      <c r="T1385" s="27" t="s">
        <v>4145</v>
      </c>
      <c r="U1385" s="80"/>
    </row>
    <row r="1386" spans="1:21" ht="13" hidden="1" thickBot="1">
      <c r="A138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6" s="27" t="str">
        <f>IF(ISNA(VLOOKUP(Table3[[#This Row],[NPC]],#REF!,1,FALSE)),"No","Yes")</f>
        <v>Yes</v>
      </c>
      <c r="C1386" s="27" t="str">
        <f>IF(ISNA(VLOOKUP(Table3[[#This Row],[NPC]],'PROC517 Delist NPCs'!B:B,1,FALSE)),"No","Yes")</f>
        <v>No</v>
      </c>
      <c r="D138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6" s="27"/>
      <c r="F1386" s="77" t="s">
        <v>3341</v>
      </c>
      <c r="G1386" s="78"/>
      <c r="H1386" s="78"/>
      <c r="I1386" s="79"/>
      <c r="J1386" s="77" t="s">
        <v>3342</v>
      </c>
      <c r="K1386" s="79"/>
      <c r="L1386" s="27" t="s">
        <v>4146</v>
      </c>
      <c r="M1386" s="27" t="s">
        <v>4147</v>
      </c>
      <c r="N1386" s="80"/>
      <c r="O1386" s="27" t="s">
        <v>3342</v>
      </c>
      <c r="P1386" s="27" t="s">
        <v>1346</v>
      </c>
      <c r="Q1386" s="27" t="s">
        <v>132</v>
      </c>
      <c r="R1386" s="27" t="s">
        <v>4107</v>
      </c>
      <c r="S1386" s="27" t="s">
        <v>245</v>
      </c>
      <c r="T1386" s="27" t="s">
        <v>4148</v>
      </c>
      <c r="U1386" s="80"/>
    </row>
    <row r="1387" spans="1:21" ht="13" hidden="1" thickBot="1">
      <c r="A138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7" s="27" t="str">
        <f>IF(ISNA(VLOOKUP(Table3[[#This Row],[NPC]],#REF!,1,FALSE)),"No","Yes")</f>
        <v>Yes</v>
      </c>
      <c r="C1387" s="27" t="str">
        <f>IF(ISNA(VLOOKUP(Table3[[#This Row],[NPC]],'PROC517 Delist NPCs'!B:B,1,FALSE)),"No","Yes")</f>
        <v>No</v>
      </c>
      <c r="D138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7" s="27"/>
      <c r="F1387" s="77" t="s">
        <v>3341</v>
      </c>
      <c r="G1387" s="78"/>
      <c r="H1387" s="78"/>
      <c r="I1387" s="79"/>
      <c r="J1387" s="77" t="s">
        <v>3342</v>
      </c>
      <c r="K1387" s="79"/>
      <c r="L1387" s="27" t="s">
        <v>4149</v>
      </c>
      <c r="M1387" s="27" t="s">
        <v>4150</v>
      </c>
      <c r="N1387" s="80"/>
      <c r="O1387" s="27" t="s">
        <v>3342</v>
      </c>
      <c r="P1387" s="27" t="s">
        <v>1346</v>
      </c>
      <c r="Q1387" s="27" t="s">
        <v>132</v>
      </c>
      <c r="R1387" s="27" t="s">
        <v>4107</v>
      </c>
      <c r="S1387" s="27" t="s">
        <v>245</v>
      </c>
      <c r="T1387" s="27" t="s">
        <v>4151</v>
      </c>
      <c r="U1387" s="80"/>
    </row>
    <row r="1388" spans="1:21" ht="13" thickBot="1">
      <c r="A1388" s="27" t="s">
        <v>69</v>
      </c>
      <c r="B1388" s="27" t="str">
        <f>IF(ISNA(VLOOKUP(Table3[[#This Row],[NPC]],#REF!,1,FALSE)),"No","Yes")</f>
        <v>Yes</v>
      </c>
      <c r="C1388" s="27" t="str">
        <f>IF(ISNA(VLOOKUP(Table3[[#This Row],[NPC]],'PROC517 Delist NPCs'!B:B,1,FALSE)),"No","Yes")</f>
        <v>No</v>
      </c>
      <c r="D138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8" s="27"/>
      <c r="F1388" s="77" t="s">
        <v>96</v>
      </c>
      <c r="G1388" s="78"/>
      <c r="H1388" s="78"/>
      <c r="I1388" s="79"/>
      <c r="J1388" s="77" t="s">
        <v>97</v>
      </c>
      <c r="K1388" s="79"/>
      <c r="L1388" s="27" t="s">
        <v>4152</v>
      </c>
      <c r="M1388" s="27" t="s">
        <v>4153</v>
      </c>
      <c r="N1388" s="80"/>
      <c r="O1388" s="27" t="s">
        <v>100</v>
      </c>
      <c r="P1388" s="27" t="s">
        <v>723</v>
      </c>
      <c r="Q1388" s="27" t="s">
        <v>108</v>
      </c>
      <c r="R1388" s="27" t="s">
        <v>2256</v>
      </c>
      <c r="S1388" s="27" t="s">
        <v>574</v>
      </c>
      <c r="T1388" s="27" t="s">
        <v>4154</v>
      </c>
      <c r="U1388" s="80"/>
    </row>
    <row r="1389" spans="1:21" ht="13" hidden="1" thickBot="1">
      <c r="A138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89" s="27" t="str">
        <f>IF(ISNA(VLOOKUP(Table3[[#This Row],[NPC]],#REF!,1,FALSE)),"No","Yes")</f>
        <v>Yes</v>
      </c>
      <c r="C1389" s="27" t="str">
        <f>IF(ISNA(VLOOKUP(Table3[[#This Row],[NPC]],'PROC517 Delist NPCs'!B:B,1,FALSE)),"No","Yes")</f>
        <v>No</v>
      </c>
      <c r="D138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89" s="27"/>
      <c r="F1389" s="77" t="s">
        <v>3341</v>
      </c>
      <c r="G1389" s="78"/>
      <c r="H1389" s="78"/>
      <c r="I1389" s="79"/>
      <c r="J1389" s="77" t="s">
        <v>3342</v>
      </c>
      <c r="K1389" s="79"/>
      <c r="L1389" s="27" t="s">
        <v>4155</v>
      </c>
      <c r="M1389" s="27" t="s">
        <v>4156</v>
      </c>
      <c r="N1389" s="80"/>
      <c r="O1389" s="27" t="s">
        <v>3342</v>
      </c>
      <c r="P1389" s="27" t="s">
        <v>1346</v>
      </c>
      <c r="Q1389" s="27" t="s">
        <v>132</v>
      </c>
      <c r="R1389" s="27" t="s">
        <v>4127</v>
      </c>
      <c r="S1389" s="27" t="s">
        <v>245</v>
      </c>
      <c r="T1389" s="27" t="s">
        <v>4157</v>
      </c>
      <c r="U1389" s="80"/>
    </row>
    <row r="1390" spans="1:21" ht="13" hidden="1" thickBot="1">
      <c r="A1390" s="27" t="s">
        <v>68</v>
      </c>
      <c r="B1390" s="27" t="str">
        <f>IF(ISNA(VLOOKUP(Table3[[#This Row],[NPC]],#REF!,1,FALSE)),"No","Yes")</f>
        <v>Yes</v>
      </c>
      <c r="C1390" s="27" t="str">
        <f>IF(ISNA(VLOOKUP(Table3[[#This Row],[NPC]],'PROC517 Delist NPCs'!B:B,1,FALSE)),"No","Yes")</f>
        <v>No</v>
      </c>
      <c r="D139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0" s="27"/>
      <c r="F1390" s="77" t="s">
        <v>3341</v>
      </c>
      <c r="G1390" s="78"/>
      <c r="H1390" s="78"/>
      <c r="I1390" s="79"/>
      <c r="J1390" s="77" t="s">
        <v>3342</v>
      </c>
      <c r="K1390" s="79"/>
      <c r="L1390" s="27" t="s">
        <v>4158</v>
      </c>
      <c r="M1390" s="27" t="s">
        <v>4159</v>
      </c>
      <c r="N1390" s="80"/>
      <c r="O1390" s="27" t="s">
        <v>3342</v>
      </c>
      <c r="P1390" s="27" t="s">
        <v>1346</v>
      </c>
      <c r="Q1390" s="27" t="s">
        <v>132</v>
      </c>
      <c r="R1390" s="27" t="s">
        <v>4107</v>
      </c>
      <c r="S1390" s="27" t="s">
        <v>245</v>
      </c>
      <c r="T1390" s="27" t="s">
        <v>4160</v>
      </c>
      <c r="U1390" s="80"/>
    </row>
    <row r="1391" spans="1:21" ht="13" hidden="1" thickBot="1">
      <c r="A139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91" s="27" t="str">
        <f>IF(ISNA(VLOOKUP(Table3[[#This Row],[NPC]],#REF!,1,FALSE)),"No","Yes")</f>
        <v>Yes</v>
      </c>
      <c r="C1391" s="27" t="str">
        <f>IF(ISNA(VLOOKUP(Table3[[#This Row],[NPC]],'PROC517 Delist NPCs'!B:B,1,FALSE)),"No","Yes")</f>
        <v>No</v>
      </c>
      <c r="D139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1" s="27"/>
      <c r="F1391" s="77" t="s">
        <v>3341</v>
      </c>
      <c r="G1391" s="78"/>
      <c r="H1391" s="78"/>
      <c r="I1391" s="79"/>
      <c r="J1391" s="77" t="s">
        <v>3342</v>
      </c>
      <c r="K1391" s="79"/>
      <c r="L1391" s="27" t="s">
        <v>4161</v>
      </c>
      <c r="M1391" s="27" t="s">
        <v>4162</v>
      </c>
      <c r="N1391" s="80"/>
      <c r="O1391" s="27" t="s">
        <v>3342</v>
      </c>
      <c r="P1391" s="27" t="s">
        <v>1346</v>
      </c>
      <c r="Q1391" s="27" t="s">
        <v>132</v>
      </c>
      <c r="R1391" s="27" t="s">
        <v>4107</v>
      </c>
      <c r="S1391" s="27" t="s">
        <v>245</v>
      </c>
      <c r="T1391" s="27" t="s">
        <v>4163</v>
      </c>
      <c r="U1391" s="80"/>
    </row>
    <row r="1392" spans="1:21" ht="13" hidden="1" thickBot="1">
      <c r="A139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92" s="27" t="str">
        <f>IF(ISNA(VLOOKUP(Table3[[#This Row],[NPC]],#REF!,1,FALSE)),"No","Yes")</f>
        <v>Yes</v>
      </c>
      <c r="C1392" s="27" t="str">
        <f>IF(ISNA(VLOOKUP(Table3[[#This Row],[NPC]],'PROC517 Delist NPCs'!B:B,1,FALSE)),"No","Yes")</f>
        <v>No</v>
      </c>
      <c r="D139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2" s="27"/>
      <c r="F1392" s="77" t="s">
        <v>3341</v>
      </c>
      <c r="G1392" s="78"/>
      <c r="H1392" s="78"/>
      <c r="I1392" s="79"/>
      <c r="J1392" s="77" t="s">
        <v>3342</v>
      </c>
      <c r="K1392" s="79"/>
      <c r="L1392" s="27" t="s">
        <v>4164</v>
      </c>
      <c r="M1392" s="27" t="s">
        <v>344</v>
      </c>
      <c r="N1392" s="80"/>
      <c r="O1392" s="27" t="s">
        <v>3342</v>
      </c>
      <c r="P1392" s="27" t="s">
        <v>1346</v>
      </c>
      <c r="Q1392" s="27" t="s">
        <v>132</v>
      </c>
      <c r="R1392" s="27" t="s">
        <v>4127</v>
      </c>
      <c r="S1392" s="27" t="s">
        <v>245</v>
      </c>
      <c r="T1392" s="27" t="s">
        <v>4165</v>
      </c>
      <c r="U1392" s="80"/>
    </row>
    <row r="1393" spans="1:21" ht="13" hidden="1" thickBot="1">
      <c r="A1393" s="27" t="s">
        <v>68</v>
      </c>
      <c r="B1393" s="27" t="str">
        <f>IF(ISNA(VLOOKUP(Table3[[#This Row],[NPC]],#REF!,1,FALSE)),"No","Yes")</f>
        <v>Yes</v>
      </c>
      <c r="C1393" s="27" t="str">
        <f>IF(ISNA(VLOOKUP(Table3[[#This Row],[NPC]],'PROC517 Delist NPCs'!B:B,1,FALSE)),"No","Yes")</f>
        <v>No</v>
      </c>
      <c r="D139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3" s="27"/>
      <c r="F1393" s="77" t="s">
        <v>3341</v>
      </c>
      <c r="G1393" s="78"/>
      <c r="H1393" s="78"/>
      <c r="I1393" s="79"/>
      <c r="J1393" s="77" t="s">
        <v>3342</v>
      </c>
      <c r="K1393" s="79"/>
      <c r="L1393" s="27" t="s">
        <v>4166</v>
      </c>
      <c r="M1393" s="27" t="s">
        <v>1045</v>
      </c>
      <c r="N1393" s="80"/>
      <c r="O1393" s="27" t="s">
        <v>3342</v>
      </c>
      <c r="P1393" s="27" t="s">
        <v>1346</v>
      </c>
      <c r="Q1393" s="27" t="s">
        <v>132</v>
      </c>
      <c r="R1393" s="27" t="s">
        <v>4127</v>
      </c>
      <c r="S1393" s="27" t="s">
        <v>245</v>
      </c>
      <c r="T1393" s="27" t="s">
        <v>4167</v>
      </c>
      <c r="U1393" s="80"/>
    </row>
    <row r="1394" spans="1:21" ht="13" hidden="1" thickBot="1">
      <c r="A1394" s="27" t="s">
        <v>68</v>
      </c>
      <c r="B1394" s="27" t="str">
        <f>IF(ISNA(VLOOKUP(Table3[[#This Row],[NPC]],#REF!,1,FALSE)),"No","Yes")</f>
        <v>Yes</v>
      </c>
      <c r="C1394" s="27" t="str">
        <f>IF(ISNA(VLOOKUP(Table3[[#This Row],[NPC]],'PROC517 Delist NPCs'!B:B,1,FALSE)),"No","Yes")</f>
        <v>No</v>
      </c>
      <c r="D139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4" s="27"/>
      <c r="F1394" s="77" t="s">
        <v>3341</v>
      </c>
      <c r="G1394" s="78"/>
      <c r="H1394" s="78"/>
      <c r="I1394" s="79"/>
      <c r="J1394" s="77" t="s">
        <v>3342</v>
      </c>
      <c r="K1394" s="79"/>
      <c r="L1394" s="27" t="s">
        <v>4168</v>
      </c>
      <c r="M1394" s="27" t="s">
        <v>4169</v>
      </c>
      <c r="N1394" s="80"/>
      <c r="O1394" s="27" t="s">
        <v>3342</v>
      </c>
      <c r="P1394" s="27" t="s">
        <v>1346</v>
      </c>
      <c r="Q1394" s="27" t="s">
        <v>132</v>
      </c>
      <c r="R1394" s="27" t="s">
        <v>4107</v>
      </c>
      <c r="S1394" s="27" t="s">
        <v>245</v>
      </c>
      <c r="T1394" s="27" t="s">
        <v>4170</v>
      </c>
      <c r="U1394" s="80"/>
    </row>
    <row r="1395" spans="1:21" ht="13" hidden="1" thickBot="1">
      <c r="A1395" s="27" t="s">
        <v>68</v>
      </c>
      <c r="B1395" s="27" t="str">
        <f>IF(ISNA(VLOOKUP(Table3[[#This Row],[NPC]],#REF!,1,FALSE)),"No","Yes")</f>
        <v>Yes</v>
      </c>
      <c r="C1395" s="27" t="str">
        <f>IF(ISNA(VLOOKUP(Table3[[#This Row],[NPC]],'PROC517 Delist NPCs'!B:B,1,FALSE)),"No","Yes")</f>
        <v>No</v>
      </c>
      <c r="D139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5" s="27"/>
      <c r="F1395" s="77" t="s">
        <v>3341</v>
      </c>
      <c r="G1395" s="78"/>
      <c r="H1395" s="78"/>
      <c r="I1395" s="79"/>
      <c r="J1395" s="77" t="s">
        <v>3342</v>
      </c>
      <c r="K1395" s="79"/>
      <c r="L1395" s="27" t="s">
        <v>4171</v>
      </c>
      <c r="M1395" s="27" t="s">
        <v>4172</v>
      </c>
      <c r="N1395" s="80"/>
      <c r="O1395" s="27" t="s">
        <v>3342</v>
      </c>
      <c r="P1395" s="27" t="s">
        <v>1346</v>
      </c>
      <c r="Q1395" s="27" t="s">
        <v>132</v>
      </c>
      <c r="R1395" s="27" t="s">
        <v>4107</v>
      </c>
      <c r="S1395" s="27" t="s">
        <v>245</v>
      </c>
      <c r="T1395" s="27" t="s">
        <v>4173</v>
      </c>
      <c r="U1395" s="80"/>
    </row>
    <row r="1396" spans="1:21" ht="13" hidden="1" thickBot="1">
      <c r="A1396" s="27" t="s">
        <v>68</v>
      </c>
      <c r="B1396" s="27" t="str">
        <f>IF(ISNA(VLOOKUP(Table3[[#This Row],[NPC]],#REF!,1,FALSE)),"No","Yes")</f>
        <v>Yes</v>
      </c>
      <c r="C1396" s="27" t="str">
        <f>IF(ISNA(VLOOKUP(Table3[[#This Row],[NPC]],'PROC517 Delist NPCs'!B:B,1,FALSE)),"No","Yes")</f>
        <v>No</v>
      </c>
      <c r="D139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6" s="27"/>
      <c r="F1396" s="77" t="s">
        <v>3341</v>
      </c>
      <c r="G1396" s="78"/>
      <c r="H1396" s="78"/>
      <c r="I1396" s="79"/>
      <c r="J1396" s="77" t="s">
        <v>3342</v>
      </c>
      <c r="K1396" s="79"/>
      <c r="L1396" s="27" t="s">
        <v>4174</v>
      </c>
      <c r="M1396" s="27" t="s">
        <v>4175</v>
      </c>
      <c r="N1396" s="80"/>
      <c r="O1396" s="27" t="s">
        <v>3342</v>
      </c>
      <c r="P1396" s="27" t="s">
        <v>1346</v>
      </c>
      <c r="Q1396" s="27" t="s">
        <v>132</v>
      </c>
      <c r="R1396" s="27" t="s">
        <v>4127</v>
      </c>
      <c r="S1396" s="27" t="s">
        <v>245</v>
      </c>
      <c r="T1396" s="27" t="s">
        <v>4176</v>
      </c>
      <c r="U1396" s="80"/>
    </row>
    <row r="1397" spans="1:21" ht="13" hidden="1" thickBot="1">
      <c r="A1397" s="27" t="s">
        <v>68</v>
      </c>
      <c r="B1397" s="27" t="str">
        <f>IF(ISNA(VLOOKUP(Table3[[#This Row],[NPC]],#REF!,1,FALSE)),"No","Yes")</f>
        <v>Yes</v>
      </c>
      <c r="C1397" s="27" t="str">
        <f>IF(ISNA(VLOOKUP(Table3[[#This Row],[NPC]],'PROC517 Delist NPCs'!B:B,1,FALSE)),"No","Yes")</f>
        <v>No</v>
      </c>
      <c r="D139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7" s="27"/>
      <c r="F1397" s="77" t="s">
        <v>3341</v>
      </c>
      <c r="G1397" s="78"/>
      <c r="H1397" s="78"/>
      <c r="I1397" s="79"/>
      <c r="J1397" s="77" t="s">
        <v>3342</v>
      </c>
      <c r="K1397" s="79"/>
      <c r="L1397" s="27" t="s">
        <v>4177</v>
      </c>
      <c r="M1397" s="27" t="s">
        <v>4178</v>
      </c>
      <c r="N1397" s="80"/>
      <c r="O1397" s="27" t="s">
        <v>3342</v>
      </c>
      <c r="P1397" s="27" t="s">
        <v>1346</v>
      </c>
      <c r="Q1397" s="27" t="s">
        <v>132</v>
      </c>
      <c r="R1397" s="27" t="s">
        <v>4127</v>
      </c>
      <c r="S1397" s="27" t="s">
        <v>245</v>
      </c>
      <c r="T1397" s="27" t="s">
        <v>4179</v>
      </c>
      <c r="U1397" s="80"/>
    </row>
    <row r="1398" spans="1:21" ht="13" hidden="1" thickBot="1">
      <c r="A139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98" s="27" t="str">
        <f>IF(ISNA(VLOOKUP(Table3[[#This Row],[NPC]],#REF!,1,FALSE)),"No","Yes")</f>
        <v>Yes</v>
      </c>
      <c r="C1398" s="27" t="str">
        <f>IF(ISNA(VLOOKUP(Table3[[#This Row],[NPC]],'PROC517 Delist NPCs'!B:B,1,FALSE)),"No","Yes")</f>
        <v>No</v>
      </c>
      <c r="D139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8" s="27"/>
      <c r="F1398" s="77" t="s">
        <v>3341</v>
      </c>
      <c r="G1398" s="78"/>
      <c r="H1398" s="78"/>
      <c r="I1398" s="79"/>
      <c r="J1398" s="77" t="s">
        <v>3342</v>
      </c>
      <c r="K1398" s="79"/>
      <c r="L1398" s="27" t="s">
        <v>4180</v>
      </c>
      <c r="M1398" s="27" t="s">
        <v>4181</v>
      </c>
      <c r="N1398" s="80"/>
      <c r="O1398" s="27" t="s">
        <v>3342</v>
      </c>
      <c r="P1398" s="27" t="s">
        <v>1346</v>
      </c>
      <c r="Q1398" s="27" t="s">
        <v>132</v>
      </c>
      <c r="R1398" s="27" t="s">
        <v>4127</v>
      </c>
      <c r="S1398" s="27" t="s">
        <v>245</v>
      </c>
      <c r="T1398" s="27" t="s">
        <v>4182</v>
      </c>
      <c r="U1398" s="80"/>
    </row>
    <row r="1399" spans="1:21" ht="13" hidden="1" thickBot="1">
      <c r="A1399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399" s="27" t="str">
        <f>IF(ISNA(VLOOKUP(Table3[[#This Row],[NPC]],#REF!,1,FALSE)),"No","Yes")</f>
        <v>Yes</v>
      </c>
      <c r="C1399" s="27" t="str">
        <f>IF(ISNA(VLOOKUP(Table3[[#This Row],[NPC]],'PROC517 Delist NPCs'!B:B,1,FALSE)),"No","Yes")</f>
        <v>No</v>
      </c>
      <c r="D139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399" s="27"/>
      <c r="F1399" s="77" t="s">
        <v>3341</v>
      </c>
      <c r="G1399" s="78"/>
      <c r="H1399" s="78"/>
      <c r="I1399" s="79"/>
      <c r="J1399" s="77" t="s">
        <v>3342</v>
      </c>
      <c r="K1399" s="79"/>
      <c r="L1399" s="27" t="s">
        <v>4183</v>
      </c>
      <c r="M1399" s="27" t="s">
        <v>4184</v>
      </c>
      <c r="N1399" s="80"/>
      <c r="O1399" s="27" t="s">
        <v>3342</v>
      </c>
      <c r="P1399" s="27" t="s">
        <v>1346</v>
      </c>
      <c r="Q1399" s="27" t="s">
        <v>132</v>
      </c>
      <c r="R1399" s="27" t="s">
        <v>4107</v>
      </c>
      <c r="S1399" s="27" t="s">
        <v>245</v>
      </c>
      <c r="T1399" s="27" t="s">
        <v>4185</v>
      </c>
      <c r="U1399" s="80"/>
    </row>
    <row r="1400" spans="1:21" ht="13" hidden="1" thickBot="1">
      <c r="A140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00" s="27" t="str">
        <f>IF(ISNA(VLOOKUP(Table3[[#This Row],[NPC]],#REF!,1,FALSE)),"No","Yes")</f>
        <v>Yes</v>
      </c>
      <c r="C1400" s="27" t="str">
        <f>IF(ISNA(VLOOKUP(Table3[[#This Row],[NPC]],'PROC517 Delist NPCs'!B:B,1,FALSE)),"No","Yes")</f>
        <v>No</v>
      </c>
      <c r="D140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0" s="27"/>
      <c r="F1400" s="77" t="s">
        <v>3341</v>
      </c>
      <c r="G1400" s="78"/>
      <c r="H1400" s="78"/>
      <c r="I1400" s="79"/>
      <c r="J1400" s="77" t="s">
        <v>3342</v>
      </c>
      <c r="K1400" s="79"/>
      <c r="L1400" s="27" t="s">
        <v>4186</v>
      </c>
      <c r="M1400" s="27" t="s">
        <v>4187</v>
      </c>
      <c r="N1400" s="80"/>
      <c r="O1400" s="27" t="s">
        <v>3342</v>
      </c>
      <c r="P1400" s="27" t="s">
        <v>1346</v>
      </c>
      <c r="Q1400" s="27" t="s">
        <v>132</v>
      </c>
      <c r="R1400" s="27" t="s">
        <v>4127</v>
      </c>
      <c r="S1400" s="27" t="s">
        <v>245</v>
      </c>
      <c r="T1400" s="27" t="s">
        <v>4188</v>
      </c>
      <c r="U1400" s="80"/>
    </row>
    <row r="1401" spans="1:21" ht="13" hidden="1" thickBot="1">
      <c r="A140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01" s="27" t="str">
        <f>IF(ISNA(VLOOKUP(Table3[[#This Row],[NPC]],#REF!,1,FALSE)),"No","Yes")</f>
        <v>Yes</v>
      </c>
      <c r="C1401" s="27" t="str">
        <f>IF(ISNA(VLOOKUP(Table3[[#This Row],[NPC]],'PROC517 Delist NPCs'!B:B,1,FALSE)),"No","Yes")</f>
        <v>No</v>
      </c>
      <c r="D140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1" s="27"/>
      <c r="F1401" s="77" t="s">
        <v>3341</v>
      </c>
      <c r="G1401" s="78"/>
      <c r="H1401" s="78"/>
      <c r="I1401" s="79"/>
      <c r="J1401" s="77" t="s">
        <v>3342</v>
      </c>
      <c r="K1401" s="79"/>
      <c r="L1401" s="27" t="s">
        <v>4189</v>
      </c>
      <c r="M1401" s="27" t="s">
        <v>4190</v>
      </c>
      <c r="N1401" s="80"/>
      <c r="O1401" s="27" t="s">
        <v>3342</v>
      </c>
      <c r="P1401" s="27" t="s">
        <v>723</v>
      </c>
      <c r="Q1401" s="27" t="s">
        <v>108</v>
      </c>
      <c r="R1401" s="27" t="s">
        <v>4191</v>
      </c>
      <c r="S1401" s="27" t="s">
        <v>574</v>
      </c>
      <c r="T1401" s="27" t="s">
        <v>4192</v>
      </c>
      <c r="U1401" s="80"/>
    </row>
    <row r="1402" spans="1:21" ht="13" hidden="1" thickBot="1">
      <c r="A140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02" s="27" t="str">
        <f>IF(ISNA(VLOOKUP(Table3[[#This Row],[NPC]],#REF!,1,FALSE)),"No","Yes")</f>
        <v>Yes</v>
      </c>
      <c r="C1402" s="27" t="str">
        <f>IF(ISNA(VLOOKUP(Table3[[#This Row],[NPC]],'PROC517 Delist NPCs'!B:B,1,FALSE)),"No","Yes")</f>
        <v>No</v>
      </c>
      <c r="D140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2" s="27"/>
      <c r="F1402" s="77" t="s">
        <v>3341</v>
      </c>
      <c r="G1402" s="78"/>
      <c r="H1402" s="78"/>
      <c r="I1402" s="79"/>
      <c r="J1402" s="77" t="s">
        <v>3342</v>
      </c>
      <c r="K1402" s="79"/>
      <c r="L1402" s="27" t="s">
        <v>4193</v>
      </c>
      <c r="M1402" s="27" t="s">
        <v>4194</v>
      </c>
      <c r="N1402" s="80"/>
      <c r="O1402" s="27" t="s">
        <v>3342</v>
      </c>
      <c r="P1402" s="27" t="s">
        <v>723</v>
      </c>
      <c r="Q1402" s="27" t="s">
        <v>108</v>
      </c>
      <c r="R1402" s="27" t="s">
        <v>4191</v>
      </c>
      <c r="S1402" s="27" t="s">
        <v>574</v>
      </c>
      <c r="T1402" s="27" t="s">
        <v>4195</v>
      </c>
      <c r="U1402" s="80"/>
    </row>
    <row r="1403" spans="1:21" ht="13" hidden="1" thickBot="1">
      <c r="A140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03" s="27" t="str">
        <f>IF(ISNA(VLOOKUP(Table3[[#This Row],[NPC]],#REF!,1,FALSE)),"No","Yes")</f>
        <v>Yes</v>
      </c>
      <c r="C1403" s="27" t="str">
        <f>IF(ISNA(VLOOKUP(Table3[[#This Row],[NPC]],'PROC517 Delist NPCs'!B:B,1,FALSE)),"No","Yes")</f>
        <v>No</v>
      </c>
      <c r="D140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3" s="27"/>
      <c r="F1403" s="77" t="s">
        <v>3341</v>
      </c>
      <c r="G1403" s="78"/>
      <c r="H1403" s="78"/>
      <c r="I1403" s="79"/>
      <c r="J1403" s="77" t="s">
        <v>3342</v>
      </c>
      <c r="K1403" s="79"/>
      <c r="L1403" s="27" t="s">
        <v>4196</v>
      </c>
      <c r="M1403" s="27" t="s">
        <v>4197</v>
      </c>
      <c r="N1403" s="80"/>
      <c r="O1403" s="27" t="s">
        <v>3342</v>
      </c>
      <c r="P1403" s="27" t="s">
        <v>723</v>
      </c>
      <c r="Q1403" s="27" t="s">
        <v>108</v>
      </c>
      <c r="R1403" s="27" t="s">
        <v>4191</v>
      </c>
      <c r="S1403" s="27" t="s">
        <v>574</v>
      </c>
      <c r="T1403" s="27" t="s">
        <v>4198</v>
      </c>
      <c r="U1403" s="80"/>
    </row>
    <row r="1404" spans="1:21" ht="13" hidden="1" thickBot="1">
      <c r="A140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04" s="27" t="str">
        <f>IF(ISNA(VLOOKUP(Table3[[#This Row],[NPC]],#REF!,1,FALSE)),"No","Yes")</f>
        <v>Yes</v>
      </c>
      <c r="C1404" s="27" t="str">
        <f>IF(ISNA(VLOOKUP(Table3[[#This Row],[NPC]],'PROC517 Delist NPCs'!B:B,1,FALSE)),"No","Yes")</f>
        <v>No</v>
      </c>
      <c r="D140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4" s="27"/>
      <c r="F1404" s="77" t="s">
        <v>3341</v>
      </c>
      <c r="G1404" s="78"/>
      <c r="H1404" s="78"/>
      <c r="I1404" s="79"/>
      <c r="J1404" s="77" t="s">
        <v>3342</v>
      </c>
      <c r="K1404" s="79"/>
      <c r="L1404" s="27" t="s">
        <v>4199</v>
      </c>
      <c r="M1404" s="27" t="s">
        <v>4200</v>
      </c>
      <c r="N1404" s="80"/>
      <c r="O1404" s="27" t="s">
        <v>3342</v>
      </c>
      <c r="P1404" s="27" t="s">
        <v>723</v>
      </c>
      <c r="Q1404" s="27" t="s">
        <v>108</v>
      </c>
      <c r="R1404" s="27" t="s">
        <v>4191</v>
      </c>
      <c r="S1404" s="27" t="s">
        <v>574</v>
      </c>
      <c r="T1404" s="27" t="s">
        <v>4201</v>
      </c>
      <c r="U1404" s="80"/>
    </row>
    <row r="1405" spans="1:21" ht="13" hidden="1" thickBot="1">
      <c r="A1405" s="27" t="s">
        <v>68</v>
      </c>
      <c r="B1405" s="27" t="str">
        <f>IF(ISNA(VLOOKUP(Table3[[#This Row],[NPC]],#REF!,1,FALSE)),"No","Yes")</f>
        <v>Yes</v>
      </c>
      <c r="C1405" s="27" t="str">
        <f>IF(ISNA(VLOOKUP(Table3[[#This Row],[NPC]],'PROC517 Delist NPCs'!B:B,1,FALSE)),"No","Yes")</f>
        <v>No</v>
      </c>
      <c r="D140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5" s="27"/>
      <c r="F1405" s="77" t="s">
        <v>3341</v>
      </c>
      <c r="G1405" s="78"/>
      <c r="H1405" s="78"/>
      <c r="I1405" s="79"/>
      <c r="J1405" s="77" t="s">
        <v>3342</v>
      </c>
      <c r="K1405" s="79"/>
      <c r="L1405" s="27" t="s">
        <v>4202</v>
      </c>
      <c r="M1405" s="27" t="s">
        <v>4203</v>
      </c>
      <c r="N1405" s="80"/>
      <c r="O1405" s="27" t="s">
        <v>3342</v>
      </c>
      <c r="P1405" s="27" t="s">
        <v>4204</v>
      </c>
      <c r="Q1405" s="27" t="s">
        <v>132</v>
      </c>
      <c r="R1405" s="27" t="s">
        <v>4205</v>
      </c>
      <c r="S1405" s="27" t="s">
        <v>4206</v>
      </c>
      <c r="T1405" s="27" t="s">
        <v>4207</v>
      </c>
      <c r="U1405" s="80"/>
    </row>
    <row r="1406" spans="1:21" ht="13" hidden="1" thickBot="1">
      <c r="A1406" s="27" t="s">
        <v>68</v>
      </c>
      <c r="B1406" s="27" t="str">
        <f>IF(ISNA(VLOOKUP(Table3[[#This Row],[NPC]],#REF!,1,FALSE)),"No","Yes")</f>
        <v>Yes</v>
      </c>
      <c r="C1406" s="27" t="str">
        <f>IF(ISNA(VLOOKUP(Table3[[#This Row],[NPC]],'PROC517 Delist NPCs'!B:B,1,FALSE)),"No","Yes")</f>
        <v>No</v>
      </c>
      <c r="D140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6" s="27"/>
      <c r="F1406" s="77" t="s">
        <v>3341</v>
      </c>
      <c r="G1406" s="78"/>
      <c r="H1406" s="78"/>
      <c r="I1406" s="79"/>
      <c r="J1406" s="77" t="s">
        <v>3342</v>
      </c>
      <c r="K1406" s="79"/>
      <c r="L1406" s="27" t="s">
        <v>4208</v>
      </c>
      <c r="M1406" s="27" t="s">
        <v>4209</v>
      </c>
      <c r="N1406" s="80"/>
      <c r="O1406" s="27" t="s">
        <v>3342</v>
      </c>
      <c r="P1406" s="27" t="s">
        <v>4204</v>
      </c>
      <c r="Q1406" s="27" t="s">
        <v>132</v>
      </c>
      <c r="R1406" s="27" t="s">
        <v>4205</v>
      </c>
      <c r="S1406" s="27" t="s">
        <v>4206</v>
      </c>
      <c r="T1406" s="27" t="s">
        <v>4210</v>
      </c>
      <c r="U1406" s="80"/>
    </row>
    <row r="1407" spans="1:21" ht="13" hidden="1" thickBot="1">
      <c r="A1407" s="27" t="s">
        <v>68</v>
      </c>
      <c r="B1407" s="27" t="str">
        <f>IF(ISNA(VLOOKUP(Table3[[#This Row],[NPC]],#REF!,1,FALSE)),"No","Yes")</f>
        <v>Yes</v>
      </c>
      <c r="C1407" s="27" t="str">
        <f>IF(ISNA(VLOOKUP(Table3[[#This Row],[NPC]],'PROC517 Delist NPCs'!B:B,1,FALSE)),"No","Yes")</f>
        <v>No</v>
      </c>
      <c r="D140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7" s="27"/>
      <c r="F1407" s="77" t="s">
        <v>3341</v>
      </c>
      <c r="G1407" s="78"/>
      <c r="H1407" s="78"/>
      <c r="I1407" s="79"/>
      <c r="J1407" s="77" t="s">
        <v>3342</v>
      </c>
      <c r="K1407" s="79"/>
      <c r="L1407" s="27" t="s">
        <v>4211</v>
      </c>
      <c r="M1407" s="27" t="s">
        <v>4212</v>
      </c>
      <c r="N1407" s="80"/>
      <c r="O1407" s="27" t="s">
        <v>3342</v>
      </c>
      <c r="P1407" s="27" t="s">
        <v>4204</v>
      </c>
      <c r="Q1407" s="27" t="s">
        <v>108</v>
      </c>
      <c r="R1407" s="27" t="s">
        <v>4205</v>
      </c>
      <c r="S1407" s="27" t="s">
        <v>4206</v>
      </c>
      <c r="T1407" s="27" t="s">
        <v>4213</v>
      </c>
      <c r="U1407" s="80"/>
    </row>
    <row r="1408" spans="1:21" ht="13" hidden="1" thickBot="1">
      <c r="A1408" s="27" t="s">
        <v>68</v>
      </c>
      <c r="B1408" s="27" t="str">
        <f>IF(ISNA(VLOOKUP(Table3[[#This Row],[NPC]],#REF!,1,FALSE)),"No","Yes")</f>
        <v>Yes</v>
      </c>
      <c r="C1408" s="27" t="str">
        <f>IF(ISNA(VLOOKUP(Table3[[#This Row],[NPC]],'PROC517 Delist NPCs'!B:B,1,FALSE)),"No","Yes")</f>
        <v>No</v>
      </c>
      <c r="D140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8" s="27"/>
      <c r="F1408" s="77" t="s">
        <v>3341</v>
      </c>
      <c r="G1408" s="78"/>
      <c r="H1408" s="78"/>
      <c r="I1408" s="79"/>
      <c r="J1408" s="77" t="s">
        <v>3342</v>
      </c>
      <c r="K1408" s="79"/>
      <c r="L1408" s="27" t="s">
        <v>4214</v>
      </c>
      <c r="M1408" s="27" t="s">
        <v>4215</v>
      </c>
      <c r="N1408" s="80"/>
      <c r="O1408" s="27" t="s">
        <v>3342</v>
      </c>
      <c r="P1408" s="27" t="s">
        <v>4204</v>
      </c>
      <c r="Q1408" s="27" t="s">
        <v>132</v>
      </c>
      <c r="R1408" s="27" t="s">
        <v>4205</v>
      </c>
      <c r="S1408" s="27" t="s">
        <v>4206</v>
      </c>
      <c r="T1408" s="27" t="s">
        <v>4216</v>
      </c>
      <c r="U1408" s="80"/>
    </row>
    <row r="1409" spans="1:21" ht="13" hidden="1" thickBot="1">
      <c r="A1409" s="27" t="s">
        <v>68</v>
      </c>
      <c r="B1409" s="27" t="str">
        <f>IF(ISNA(VLOOKUP(Table3[[#This Row],[NPC]],#REF!,1,FALSE)),"No","Yes")</f>
        <v>Yes</v>
      </c>
      <c r="C1409" s="27" t="str">
        <f>IF(ISNA(VLOOKUP(Table3[[#This Row],[NPC]],'PROC517 Delist NPCs'!B:B,1,FALSE)),"No","Yes")</f>
        <v>No</v>
      </c>
      <c r="D140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09" s="27"/>
      <c r="F1409" s="77" t="s">
        <v>3341</v>
      </c>
      <c r="G1409" s="78"/>
      <c r="H1409" s="78"/>
      <c r="I1409" s="79"/>
      <c r="J1409" s="77" t="s">
        <v>3342</v>
      </c>
      <c r="K1409" s="79"/>
      <c r="L1409" s="27" t="s">
        <v>4217</v>
      </c>
      <c r="M1409" s="27" t="s">
        <v>4218</v>
      </c>
      <c r="N1409" s="80"/>
      <c r="O1409" s="27" t="s">
        <v>3342</v>
      </c>
      <c r="P1409" s="27" t="s">
        <v>4204</v>
      </c>
      <c r="Q1409" s="27" t="s">
        <v>108</v>
      </c>
      <c r="R1409" s="27" t="s">
        <v>4205</v>
      </c>
      <c r="S1409" s="27" t="s">
        <v>4206</v>
      </c>
      <c r="T1409" s="27" t="s">
        <v>4219</v>
      </c>
      <c r="U1409" s="80"/>
    </row>
    <row r="1410" spans="1:21" ht="13" hidden="1" thickBot="1">
      <c r="A1410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0" s="27" t="str">
        <f>IF(ISNA(VLOOKUP(Table3[[#This Row],[NPC]],#REF!,1,FALSE)),"No","Yes")</f>
        <v>Yes</v>
      </c>
      <c r="C1410" s="27" t="str">
        <f>IF(ISNA(VLOOKUP(Table3[[#This Row],[NPC]],'PROC517 Delist NPCs'!B:B,1,FALSE)),"No","Yes")</f>
        <v>No</v>
      </c>
      <c r="D141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0" s="27"/>
      <c r="F1410" s="77" t="s">
        <v>3341</v>
      </c>
      <c r="G1410" s="78"/>
      <c r="H1410" s="78"/>
      <c r="I1410" s="79"/>
      <c r="J1410" s="77" t="s">
        <v>3342</v>
      </c>
      <c r="K1410" s="79"/>
      <c r="L1410" s="27" t="s">
        <v>4220</v>
      </c>
      <c r="M1410" s="27" t="s">
        <v>4221</v>
      </c>
      <c r="N1410" s="80"/>
      <c r="O1410" s="27" t="s">
        <v>3342</v>
      </c>
      <c r="P1410" s="27" t="s">
        <v>953</v>
      </c>
      <c r="Q1410" s="27" t="s">
        <v>132</v>
      </c>
      <c r="R1410" s="27" t="s">
        <v>4222</v>
      </c>
      <c r="S1410" s="27" t="s">
        <v>245</v>
      </c>
      <c r="T1410" s="27" t="s">
        <v>4223</v>
      </c>
      <c r="U1410" s="80"/>
    </row>
    <row r="1411" spans="1:21" ht="13" hidden="1" thickBot="1">
      <c r="A1411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1" s="27" t="str">
        <f>IF(ISNA(VLOOKUP(Table3[[#This Row],[NPC]],#REF!,1,FALSE)),"No","Yes")</f>
        <v>Yes</v>
      </c>
      <c r="C1411" s="27" t="str">
        <f>IF(ISNA(VLOOKUP(Table3[[#This Row],[NPC]],'PROC517 Delist NPCs'!B:B,1,FALSE)),"No","Yes")</f>
        <v>No</v>
      </c>
      <c r="D141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1" s="27"/>
      <c r="F1411" s="77" t="s">
        <v>3341</v>
      </c>
      <c r="G1411" s="78"/>
      <c r="H1411" s="78"/>
      <c r="I1411" s="79"/>
      <c r="J1411" s="77" t="s">
        <v>3342</v>
      </c>
      <c r="K1411" s="79"/>
      <c r="L1411" s="27" t="s">
        <v>4224</v>
      </c>
      <c r="M1411" s="27" t="s">
        <v>4225</v>
      </c>
      <c r="N1411" s="80"/>
      <c r="O1411" s="27" t="s">
        <v>3342</v>
      </c>
      <c r="P1411" s="27" t="s">
        <v>953</v>
      </c>
      <c r="Q1411" s="27" t="s">
        <v>132</v>
      </c>
      <c r="R1411" s="27" t="s">
        <v>4226</v>
      </c>
      <c r="S1411" s="27" t="s">
        <v>574</v>
      </c>
      <c r="T1411" s="27" t="s">
        <v>4227</v>
      </c>
      <c r="U1411" s="80"/>
    </row>
    <row r="1412" spans="1:21" ht="13" hidden="1" thickBot="1">
      <c r="A1412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2" s="27" t="str">
        <f>IF(ISNA(VLOOKUP(Table3[[#This Row],[NPC]],#REF!,1,FALSE)),"No","Yes")</f>
        <v>Yes</v>
      </c>
      <c r="C1412" s="27" t="str">
        <f>IF(ISNA(VLOOKUP(Table3[[#This Row],[NPC]],'PROC517 Delist NPCs'!B:B,1,FALSE)),"No","Yes")</f>
        <v>No</v>
      </c>
      <c r="D1412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2" s="27"/>
      <c r="F1412" s="77" t="s">
        <v>3341</v>
      </c>
      <c r="G1412" s="78"/>
      <c r="H1412" s="78"/>
      <c r="I1412" s="79"/>
      <c r="J1412" s="77" t="s">
        <v>3342</v>
      </c>
      <c r="K1412" s="79"/>
      <c r="L1412" s="27" t="s">
        <v>4228</v>
      </c>
      <c r="M1412" s="27" t="s">
        <v>4229</v>
      </c>
      <c r="N1412" s="80"/>
      <c r="O1412" s="27" t="s">
        <v>3342</v>
      </c>
      <c r="P1412" s="27" t="s">
        <v>953</v>
      </c>
      <c r="Q1412" s="27" t="s">
        <v>132</v>
      </c>
      <c r="R1412" s="27" t="s">
        <v>4230</v>
      </c>
      <c r="S1412" s="27" t="s">
        <v>245</v>
      </c>
      <c r="T1412" s="27" t="s">
        <v>4231</v>
      </c>
      <c r="U1412" s="80"/>
    </row>
    <row r="1413" spans="1:21" ht="13" hidden="1" thickBot="1">
      <c r="A1413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3" s="27" t="str">
        <f>IF(ISNA(VLOOKUP(Table3[[#This Row],[NPC]],#REF!,1,FALSE)),"No","Yes")</f>
        <v>Yes</v>
      </c>
      <c r="C1413" s="27" t="str">
        <f>IF(ISNA(VLOOKUP(Table3[[#This Row],[NPC]],'PROC517 Delist NPCs'!B:B,1,FALSE)),"No","Yes")</f>
        <v>No</v>
      </c>
      <c r="D1413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3" s="27"/>
      <c r="F1413" s="77" t="s">
        <v>3341</v>
      </c>
      <c r="G1413" s="78"/>
      <c r="H1413" s="78"/>
      <c r="I1413" s="79"/>
      <c r="J1413" s="77" t="s">
        <v>3342</v>
      </c>
      <c r="K1413" s="79"/>
      <c r="L1413" s="27" t="s">
        <v>4232</v>
      </c>
      <c r="M1413" s="27" t="s">
        <v>4178</v>
      </c>
      <c r="N1413" s="80"/>
      <c r="O1413" s="27" t="s">
        <v>3342</v>
      </c>
      <c r="P1413" s="27" t="s">
        <v>953</v>
      </c>
      <c r="Q1413" s="27" t="s">
        <v>132</v>
      </c>
      <c r="R1413" s="27" t="s">
        <v>4230</v>
      </c>
      <c r="S1413" s="27" t="s">
        <v>245</v>
      </c>
      <c r="T1413" s="27" t="s">
        <v>4179</v>
      </c>
      <c r="U1413" s="80"/>
    </row>
    <row r="1414" spans="1:21" ht="13" hidden="1" thickBot="1">
      <c r="A1414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4" s="27" t="str">
        <f>IF(ISNA(VLOOKUP(Table3[[#This Row],[NPC]],#REF!,1,FALSE)),"No","Yes")</f>
        <v>Yes</v>
      </c>
      <c r="C1414" s="27" t="str">
        <f>IF(ISNA(VLOOKUP(Table3[[#This Row],[NPC]],'PROC517 Delist NPCs'!B:B,1,FALSE)),"No","Yes")</f>
        <v>No</v>
      </c>
      <c r="D1414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4" s="27"/>
      <c r="F1414" s="77" t="s">
        <v>3341</v>
      </c>
      <c r="G1414" s="78"/>
      <c r="H1414" s="78"/>
      <c r="I1414" s="79"/>
      <c r="J1414" s="77" t="s">
        <v>3342</v>
      </c>
      <c r="K1414" s="79"/>
      <c r="L1414" s="27" t="s">
        <v>4233</v>
      </c>
      <c r="M1414" s="27" t="s">
        <v>4136</v>
      </c>
      <c r="N1414" s="80"/>
      <c r="O1414" s="27" t="s">
        <v>3342</v>
      </c>
      <c r="P1414" s="27" t="s">
        <v>953</v>
      </c>
      <c r="Q1414" s="27" t="s">
        <v>132</v>
      </c>
      <c r="R1414" s="27" t="s">
        <v>4230</v>
      </c>
      <c r="S1414" s="27" t="s">
        <v>245</v>
      </c>
      <c r="T1414" s="27" t="s">
        <v>4137</v>
      </c>
      <c r="U1414" s="80"/>
    </row>
    <row r="1415" spans="1:21" ht="13" hidden="1" thickBot="1">
      <c r="A1415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5" s="27" t="str">
        <f>IF(ISNA(VLOOKUP(Table3[[#This Row],[NPC]],#REF!,1,FALSE)),"No","Yes")</f>
        <v>Yes</v>
      </c>
      <c r="C1415" s="27" t="str">
        <f>IF(ISNA(VLOOKUP(Table3[[#This Row],[NPC]],'PROC517 Delist NPCs'!B:B,1,FALSE)),"No","Yes")</f>
        <v>No</v>
      </c>
      <c r="D1415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5" s="27"/>
      <c r="F1415" s="77" t="s">
        <v>3341</v>
      </c>
      <c r="G1415" s="78"/>
      <c r="H1415" s="78"/>
      <c r="I1415" s="79"/>
      <c r="J1415" s="77" t="s">
        <v>3342</v>
      </c>
      <c r="K1415" s="79"/>
      <c r="L1415" s="27" t="s">
        <v>4234</v>
      </c>
      <c r="M1415" s="27" t="s">
        <v>4235</v>
      </c>
      <c r="N1415" s="80"/>
      <c r="O1415" s="27" t="s">
        <v>3342</v>
      </c>
      <c r="P1415" s="27" t="s">
        <v>1213</v>
      </c>
      <c r="Q1415" s="27" t="s">
        <v>132</v>
      </c>
      <c r="R1415" s="27" t="s">
        <v>4236</v>
      </c>
      <c r="S1415" s="27" t="s">
        <v>1233</v>
      </c>
      <c r="T1415" s="27" t="s">
        <v>4237</v>
      </c>
      <c r="U1415" s="80"/>
    </row>
    <row r="1416" spans="1:21" ht="13" hidden="1" thickBot="1">
      <c r="A1416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6" s="27" t="str">
        <f>IF(ISNA(VLOOKUP(Table3[[#This Row],[NPC]],#REF!,1,FALSE)),"No","Yes")</f>
        <v>Yes</v>
      </c>
      <c r="C1416" s="27" t="str">
        <f>IF(ISNA(VLOOKUP(Table3[[#This Row],[NPC]],'PROC517 Delist NPCs'!B:B,1,FALSE)),"No","Yes")</f>
        <v>No</v>
      </c>
      <c r="D1416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6" s="27"/>
      <c r="F1416" s="77" t="s">
        <v>3341</v>
      </c>
      <c r="G1416" s="78"/>
      <c r="H1416" s="78"/>
      <c r="I1416" s="79"/>
      <c r="J1416" s="77" t="s">
        <v>3342</v>
      </c>
      <c r="K1416" s="79"/>
      <c r="L1416" s="27" t="s">
        <v>4238</v>
      </c>
      <c r="M1416" s="27" t="s">
        <v>4239</v>
      </c>
      <c r="N1416" s="80"/>
      <c r="O1416" s="27" t="s">
        <v>3342</v>
      </c>
      <c r="P1416" s="27" t="s">
        <v>1213</v>
      </c>
      <c r="Q1416" s="27" t="s">
        <v>132</v>
      </c>
      <c r="R1416" s="27" t="s">
        <v>4236</v>
      </c>
      <c r="S1416" s="27" t="s">
        <v>1233</v>
      </c>
      <c r="T1416" s="27" t="s">
        <v>4240</v>
      </c>
      <c r="U1416" s="80"/>
    </row>
    <row r="1417" spans="1:21" ht="13" hidden="1" thickBot="1">
      <c r="A1417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7" s="27" t="str">
        <f>IF(ISNA(VLOOKUP(Table3[[#This Row],[NPC]],#REF!,1,FALSE)),"No","Yes")</f>
        <v>Yes</v>
      </c>
      <c r="C1417" s="27" t="str">
        <f>IF(ISNA(VLOOKUP(Table3[[#This Row],[NPC]],'PROC517 Delist NPCs'!B:B,1,FALSE)),"No","Yes")</f>
        <v>No</v>
      </c>
      <c r="D1417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7" s="27"/>
      <c r="F1417" s="77" t="s">
        <v>3341</v>
      </c>
      <c r="G1417" s="78"/>
      <c r="H1417" s="78"/>
      <c r="I1417" s="79"/>
      <c r="J1417" s="77" t="s">
        <v>3342</v>
      </c>
      <c r="K1417" s="79"/>
      <c r="L1417" s="27" t="s">
        <v>4241</v>
      </c>
      <c r="M1417" s="27" t="s">
        <v>4242</v>
      </c>
      <c r="N1417" s="80"/>
      <c r="O1417" s="27" t="s">
        <v>3342</v>
      </c>
      <c r="P1417" s="27" t="s">
        <v>1213</v>
      </c>
      <c r="Q1417" s="27" t="s">
        <v>132</v>
      </c>
      <c r="R1417" s="27" t="s">
        <v>4236</v>
      </c>
      <c r="S1417" s="27" t="s">
        <v>1233</v>
      </c>
      <c r="T1417" s="27" t="s">
        <v>4243</v>
      </c>
      <c r="U1417" s="80"/>
    </row>
    <row r="1418" spans="1:21" ht="13" hidden="1" thickBot="1">
      <c r="A1418" s="27" t="str">
        <f>IFERROR(IF(AND(VLOOKUP(Table3[[#This Row],[NPC]],'NPC Allocation INput'!C:F,2,FALSE)="Product List",VLOOKUP(Table3[[#This Row],[NPC]],'NPC Allocation INput'!H:K,2,FALSE)="Delist"),"DUPLICATE"),IFERROR(VLOOKUP(Table3[[#This Row],[NPC]],'NPC Allocation INput'!C:F,2,FALSE),IFERROR(VLOOKUP(Table3[[#This Row],[NPC]],'NPC Allocation INput'!H:K,2,FALSE),"")))</f>
        <v>Product List</v>
      </c>
      <c r="B1418" s="27" t="str">
        <f>IF(ISNA(VLOOKUP(Table3[[#This Row],[NPC]],#REF!,1,FALSE)),"No","Yes")</f>
        <v>Yes</v>
      </c>
      <c r="C1418" s="27" t="str">
        <f>IF(ISNA(VLOOKUP(Table3[[#This Row],[NPC]],'PROC517 Delist NPCs'!B:B,1,FALSE)),"No","Yes")</f>
        <v>No</v>
      </c>
      <c r="D1418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8" s="27"/>
      <c r="F1418" s="77" t="s">
        <v>3341</v>
      </c>
      <c r="G1418" s="78"/>
      <c r="H1418" s="78"/>
      <c r="I1418" s="79"/>
      <c r="J1418" s="77" t="s">
        <v>3342</v>
      </c>
      <c r="K1418" s="79"/>
      <c r="L1418" s="27" t="s">
        <v>4244</v>
      </c>
      <c r="M1418" s="27" t="s">
        <v>4245</v>
      </c>
      <c r="N1418" s="80"/>
      <c r="O1418" s="27" t="s">
        <v>3342</v>
      </c>
      <c r="P1418" s="27" t="s">
        <v>1213</v>
      </c>
      <c r="Q1418" s="27" t="s">
        <v>132</v>
      </c>
      <c r="R1418" s="27" t="s">
        <v>4236</v>
      </c>
      <c r="S1418" s="27" t="s">
        <v>1233</v>
      </c>
      <c r="T1418" s="27" t="s">
        <v>4246</v>
      </c>
      <c r="U1418" s="80"/>
    </row>
    <row r="1419" spans="1:21" ht="13" thickBot="1">
      <c r="A1419" s="27" t="s">
        <v>69</v>
      </c>
      <c r="B1419" s="27" t="str">
        <f>IF(ISNA(VLOOKUP(Table3[[#This Row],[NPC]],#REF!,1,FALSE)),"No","Yes")</f>
        <v>Yes</v>
      </c>
      <c r="C1419" s="27" t="str">
        <f>IF(ISNA(VLOOKUP(Table3[[#This Row],[NPC]],'PROC517 Delist NPCs'!B:B,1,FALSE)),"No","Yes")</f>
        <v>No</v>
      </c>
      <c r="D1419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19" s="27"/>
      <c r="F1419" s="77" t="s">
        <v>96</v>
      </c>
      <c r="G1419" s="78"/>
      <c r="H1419" s="78"/>
      <c r="I1419" s="79"/>
      <c r="J1419" s="77" t="s">
        <v>97</v>
      </c>
      <c r="K1419" s="79"/>
      <c r="L1419" s="27" t="s">
        <v>4247</v>
      </c>
      <c r="M1419" s="27" t="s">
        <v>4248</v>
      </c>
      <c r="N1419" s="80"/>
      <c r="O1419" s="27" t="s">
        <v>100</v>
      </c>
      <c r="P1419" s="27" t="s">
        <v>723</v>
      </c>
      <c r="Q1419" s="27" t="s">
        <v>108</v>
      </c>
      <c r="R1419" s="27" t="s">
        <v>2256</v>
      </c>
      <c r="S1419" s="27" t="s">
        <v>574</v>
      </c>
      <c r="T1419" s="27" t="s">
        <v>4249</v>
      </c>
      <c r="U1419" s="80"/>
    </row>
    <row r="1420" spans="1:21" ht="13" thickBot="1">
      <c r="A1420" s="27" t="s">
        <v>69</v>
      </c>
      <c r="B1420" s="27" t="str">
        <f>IF(ISNA(VLOOKUP(Table3[[#This Row],[NPC]],#REF!,1,FALSE)),"No","Yes")</f>
        <v>Yes</v>
      </c>
      <c r="C1420" s="27" t="str">
        <f>IF(ISNA(VLOOKUP(Table3[[#This Row],[NPC]],'PROC517 Delist NPCs'!B:B,1,FALSE)),"No","Yes")</f>
        <v>No</v>
      </c>
      <c r="D1420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20" s="27"/>
      <c r="F1420" s="77" t="s">
        <v>96</v>
      </c>
      <c r="G1420" s="78"/>
      <c r="H1420" s="78"/>
      <c r="I1420" s="79"/>
      <c r="J1420" s="77" t="s">
        <v>97</v>
      </c>
      <c r="K1420" s="79"/>
      <c r="L1420" s="27" t="s">
        <v>4250</v>
      </c>
      <c r="M1420" s="27" t="s">
        <v>4251</v>
      </c>
      <c r="N1420" s="80"/>
      <c r="O1420" s="27" t="s">
        <v>100</v>
      </c>
      <c r="P1420" s="27" t="s">
        <v>723</v>
      </c>
      <c r="Q1420" s="27" t="s">
        <v>108</v>
      </c>
      <c r="R1420" s="27" t="s">
        <v>2256</v>
      </c>
      <c r="S1420" s="27" t="s">
        <v>574</v>
      </c>
      <c r="T1420" s="27" t="s">
        <v>4252</v>
      </c>
      <c r="U1420" s="80"/>
    </row>
    <row r="1421" spans="1:21">
      <c r="A1421" s="27" t="s">
        <v>69</v>
      </c>
      <c r="B1421" s="27" t="str">
        <f>IF(ISNA(VLOOKUP(Table3[[#This Row],[NPC]],#REF!,1,FALSE)),"No","Yes")</f>
        <v>Yes</v>
      </c>
      <c r="C1421" s="27" t="str">
        <f>IF(ISNA(VLOOKUP(Table3[[#This Row],[NPC]],'PROC517 Delist NPCs'!B:B,1,FALSE)),"No","Yes")</f>
        <v>No</v>
      </c>
      <c r="D1421" s="27" t="str">
        <f>IF(AND(Table3[[#This Row],[Product List Check]]="no",Table3[[#This Row],[Delist Check]]="no"),"Missing",IF(AND(Table3[[#This Row],[Product List Check]]="Yes",Table3[[#This Row],[Delist Check]]="Yes"),"Duplicate",IF(Table3[[#This Row],[Product List Check]]="Yes","ProductList",IF(Table3[[#This Row],[Delist Check]]="Yes","Delist","Check Required"))))</f>
        <v>ProductList</v>
      </c>
      <c r="E1421" s="27"/>
      <c r="F1421" s="81" t="s">
        <v>96</v>
      </c>
      <c r="G1421" s="82"/>
      <c r="H1421" s="82"/>
      <c r="I1421" s="83"/>
      <c r="J1421" s="81" t="s">
        <v>97</v>
      </c>
      <c r="K1421" s="83"/>
      <c r="L1421" s="27" t="s">
        <v>4253</v>
      </c>
      <c r="M1421" s="27" t="s">
        <v>4254</v>
      </c>
      <c r="N1421" s="80"/>
      <c r="O1421" s="27" t="s">
        <v>100</v>
      </c>
      <c r="P1421" s="27" t="s">
        <v>723</v>
      </c>
      <c r="Q1421" s="27" t="s">
        <v>108</v>
      </c>
      <c r="R1421" s="27" t="s">
        <v>2256</v>
      </c>
      <c r="S1421" s="27" t="s">
        <v>574</v>
      </c>
      <c r="T1421" s="27" t="s">
        <v>4255</v>
      </c>
      <c r="U1421" s="80"/>
    </row>
  </sheetData>
  <mergeCells count="5">
    <mergeCell ref="A8:A10"/>
    <mergeCell ref="F10:U10"/>
    <mergeCell ref="B8:C10"/>
    <mergeCell ref="D8:D10"/>
    <mergeCell ref="O8:O9"/>
  </mergeCells>
  <dataValidations count="1">
    <dataValidation type="list" allowBlank="1" showInputMessage="1" showErrorMessage="1" sqref="A13:A1421" xr:uid="{0D5494F0-E6D8-4B0D-BB31-0E69E44083D1}">
      <formula1>$AD$4:$AD$12</formula1>
    </dataValidation>
  </dataValidations>
  <pageMargins left="0.7" right="0.7" top="0.75" bottom="0.75" header="0.3" footer="0.3"/>
  <pageSetup paperSize="9" orientation="portrait" r:id="rId1"/>
  <headerFooter>
    <oddHeader>&amp;L&amp;"Aptos"&amp;10&amp;K000000 OFFICIAL&amp;1#_x000D_</oddHeader>
  </headerFooter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CAFA1-B172-46B0-9D3A-017E7DE50AFE}">
  <sheetPr>
    <tabColor rgb="FF00B050"/>
  </sheetPr>
  <dimension ref="C2:K530"/>
  <sheetViews>
    <sheetView showGridLines="0" topLeftCell="A9" zoomScaleNormal="100" workbookViewId="0">
      <selection activeCell="J15" sqref="J15"/>
    </sheetView>
  </sheetViews>
  <sheetFormatPr defaultRowHeight="12.5"/>
  <cols>
    <col min="3" max="4" width="10.54296875" customWidth="1"/>
    <col min="5" max="5" width="16.7265625" bestFit="1" customWidth="1"/>
    <col min="7" max="7" width="8.54296875" customWidth="1"/>
    <col min="8" max="9" width="10.54296875" customWidth="1"/>
    <col min="10" max="10" width="16.7265625" bestFit="1" customWidth="1"/>
  </cols>
  <sheetData>
    <row r="2" spans="3:11" ht="12.65" customHeight="1">
      <c r="C2" s="153" t="s">
        <v>4256</v>
      </c>
      <c r="D2" s="153"/>
      <c r="E2" s="153"/>
      <c r="F2" s="153"/>
      <c r="G2" s="76"/>
      <c r="H2" s="153" t="s">
        <v>4257</v>
      </c>
      <c r="I2" s="153"/>
      <c r="J2" s="153"/>
      <c r="K2" s="153"/>
    </row>
    <row r="3" spans="3:11" ht="12.65" customHeight="1">
      <c r="C3" s="153"/>
      <c r="D3" s="153"/>
      <c r="E3" s="153"/>
      <c r="F3" s="153"/>
      <c r="G3" s="76"/>
      <c r="H3" s="153"/>
      <c r="I3" s="153"/>
      <c r="J3" s="153"/>
      <c r="K3" s="153"/>
    </row>
    <row r="4" spans="3:11" ht="15" customHeight="1">
      <c r="C4" s="153"/>
      <c r="D4" s="153"/>
      <c r="E4" s="153"/>
      <c r="F4" s="153"/>
      <c r="G4" s="76"/>
      <c r="H4" s="153"/>
      <c r="I4" s="153"/>
      <c r="J4" s="153"/>
      <c r="K4" s="153"/>
    </row>
    <row r="6" spans="3:11" ht="15.5">
      <c r="C6" s="34" t="s">
        <v>69</v>
      </c>
      <c r="H6" s="33" t="s">
        <v>68</v>
      </c>
    </row>
    <row r="8" spans="3:11">
      <c r="C8" t="s">
        <v>4258</v>
      </c>
      <c r="H8" t="s">
        <v>4259</v>
      </c>
    </row>
    <row r="9" spans="3:11">
      <c r="F9" s="154" t="s">
        <v>4260</v>
      </c>
      <c r="G9" s="154"/>
    </row>
    <row r="10" spans="3:11" ht="12.65" customHeight="1">
      <c r="F10" s="154"/>
      <c r="G10" s="154"/>
    </row>
    <row r="11" spans="3:11" ht="12.65" customHeight="1">
      <c r="C11" t="s">
        <v>86</v>
      </c>
      <c r="D11" t="s">
        <v>69</v>
      </c>
      <c r="E11" t="s">
        <v>4261</v>
      </c>
      <c r="F11" s="154"/>
      <c r="G11" s="154"/>
      <c r="H11" t="s">
        <v>86</v>
      </c>
      <c r="I11" t="s">
        <v>68</v>
      </c>
      <c r="J11" t="s">
        <v>4261</v>
      </c>
    </row>
    <row r="12" spans="3:11">
      <c r="C12" t="s">
        <v>3352</v>
      </c>
      <c r="D12" t="str">
        <f>IF(C12="","","Product List")</f>
        <v>Product List</v>
      </c>
      <c r="E12" t="str">
        <f>IFERROR(VLOOKUP(Table2[[#This Row],[NPC]],'Contract NPCs - Master Data'!$L:$O,4,FALSE),"Not on Contract")</f>
        <v>Pending</v>
      </c>
      <c r="F12" s="154"/>
      <c r="G12" s="154"/>
      <c r="H12" t="s">
        <v>924</v>
      </c>
      <c r="I12" t="str">
        <f>IF(H12="","","Delist")</f>
        <v>Delist</v>
      </c>
      <c r="J12" t="str">
        <f>IFERROR(VLOOKUP(Table5[[#This Row],[NPC]],'Contract NPCs - Master Data'!$L:$O,4,FALSE),"Not on Contract")</f>
        <v>Available</v>
      </c>
    </row>
    <row r="13" spans="3:11">
      <c r="C13" t="s">
        <v>3368</v>
      </c>
      <c r="D13" t="str">
        <f t="shared" ref="D13:D76" si="0">IF(C13="","","Product List")</f>
        <v>Product List</v>
      </c>
      <c r="E13" t="str">
        <f>IFERROR(VLOOKUP(Table2[[#This Row],[NPC]],'Contract NPCs - Master Data'!$L:$O,4,FALSE),"Not on Contract")</f>
        <v>Pending</v>
      </c>
      <c r="H13" t="s">
        <v>927</v>
      </c>
      <c r="I13" t="str">
        <f t="shared" ref="I13:I76" si="1">IF(H13="","","Delist")</f>
        <v>Delist</v>
      </c>
      <c r="J13" t="str">
        <f>IFERROR(VLOOKUP(Table5[[#This Row],[NPC]],'Contract NPCs - Master Data'!$L:$O,4,FALSE),"Not on Contract")</f>
        <v>Available</v>
      </c>
    </row>
    <row r="14" spans="3:11">
      <c r="C14" t="s">
        <v>3377</v>
      </c>
      <c r="D14" t="str">
        <f t="shared" si="0"/>
        <v>Product List</v>
      </c>
      <c r="E14" t="str">
        <f>IFERROR(VLOOKUP(Table2[[#This Row],[NPC]],'Contract NPCs - Master Data'!$L:$O,4,FALSE),"Not on Contract")</f>
        <v>Pending</v>
      </c>
      <c r="H14" t="s">
        <v>930</v>
      </c>
      <c r="I14" t="str">
        <f t="shared" si="1"/>
        <v>Delist</v>
      </c>
      <c r="J14" t="str">
        <f>IFERROR(VLOOKUP(Table5[[#This Row],[NPC]],'Contract NPCs - Master Data'!$L:$O,4,FALSE),"Not on Contract")</f>
        <v>Available</v>
      </c>
    </row>
    <row r="15" spans="3:11">
      <c r="C15" t="s">
        <v>3380</v>
      </c>
      <c r="D15" t="str">
        <f t="shared" si="0"/>
        <v>Product List</v>
      </c>
      <c r="E15" t="str">
        <f>IFERROR(VLOOKUP(Table2[[#This Row],[NPC]],'Contract NPCs - Master Data'!$L:$O,4,FALSE),"Not on Contract")</f>
        <v>Pending</v>
      </c>
      <c r="H15" t="s">
        <v>1131</v>
      </c>
      <c r="I15" t="str">
        <f t="shared" si="1"/>
        <v>Delist</v>
      </c>
      <c r="J15" t="str">
        <f>IFERROR(VLOOKUP(Table5[[#This Row],[NPC]],'Contract NPCs - Master Data'!$L:$O,4,FALSE),"Not on Contract")</f>
        <v>Available</v>
      </c>
    </row>
    <row r="16" spans="3:11">
      <c r="C16" t="s">
        <v>3386</v>
      </c>
      <c r="D16" t="str">
        <f t="shared" si="0"/>
        <v>Product List</v>
      </c>
      <c r="E16" t="str">
        <f>IFERROR(VLOOKUP(Table2[[#This Row],[NPC]],'Contract NPCs - Master Data'!$L:$O,4,FALSE),"Not on Contract")</f>
        <v>Pending</v>
      </c>
      <c r="H16" t="s">
        <v>2328</v>
      </c>
      <c r="I16" t="str">
        <f t="shared" si="1"/>
        <v>Delist</v>
      </c>
      <c r="J16" t="str">
        <f>IFERROR(VLOOKUP(Table5[[#This Row],[NPC]],'Contract NPCs - Master Data'!$L:$O,4,FALSE),"Not on Contract")</f>
        <v>Available</v>
      </c>
    </row>
    <row r="17" spans="3:10">
      <c r="C17" t="s">
        <v>3395</v>
      </c>
      <c r="D17" t="str">
        <f t="shared" si="0"/>
        <v>Product List</v>
      </c>
      <c r="E17" t="str">
        <f>IFERROR(VLOOKUP(Table2[[#This Row],[NPC]],'Contract NPCs - Master Data'!$L:$O,4,FALSE),"Not on Contract")</f>
        <v>Pending</v>
      </c>
      <c r="H17" t="s">
        <v>2340</v>
      </c>
      <c r="I17" t="str">
        <f t="shared" si="1"/>
        <v>Delist</v>
      </c>
      <c r="J17" t="str">
        <f>IFERROR(VLOOKUP(Table5[[#This Row],[NPC]],'Contract NPCs - Master Data'!$L:$O,4,FALSE),"Not on Contract")</f>
        <v>Available</v>
      </c>
    </row>
    <row r="18" spans="3:10">
      <c r="C18" t="s">
        <v>3401</v>
      </c>
      <c r="D18" t="str">
        <f t="shared" si="0"/>
        <v>Product List</v>
      </c>
      <c r="E18" t="str">
        <f>IFERROR(VLOOKUP(Table2[[#This Row],[NPC]],'Contract NPCs - Master Data'!$L:$O,4,FALSE),"Not on Contract")</f>
        <v>Pending</v>
      </c>
      <c r="H18" t="s">
        <v>2349</v>
      </c>
      <c r="I18" t="str">
        <f t="shared" si="1"/>
        <v>Delist</v>
      </c>
      <c r="J18" t="str">
        <f>IFERROR(VLOOKUP(Table5[[#This Row],[NPC]],'Contract NPCs - Master Data'!$L:$O,4,FALSE),"Not on Contract")</f>
        <v>Available</v>
      </c>
    </row>
    <row r="19" spans="3:10">
      <c r="C19" t="s">
        <v>3404</v>
      </c>
      <c r="D19" t="str">
        <f t="shared" si="0"/>
        <v>Product List</v>
      </c>
      <c r="E19" t="str">
        <f>IFERROR(VLOOKUP(Table2[[#This Row],[NPC]],'Contract NPCs - Master Data'!$L:$O,4,FALSE),"Not on Contract")</f>
        <v>Pending</v>
      </c>
      <c r="H19" t="s">
        <v>2352</v>
      </c>
      <c r="I19" t="str">
        <f t="shared" si="1"/>
        <v>Delist</v>
      </c>
      <c r="J19" t="str">
        <f>IFERROR(VLOOKUP(Table5[[#This Row],[NPC]],'Contract NPCs - Master Data'!$L:$O,4,FALSE),"Not on Contract")</f>
        <v>Available</v>
      </c>
    </row>
    <row r="20" spans="3:10">
      <c r="C20" t="s">
        <v>3410</v>
      </c>
      <c r="D20" t="str">
        <f t="shared" si="0"/>
        <v>Product List</v>
      </c>
      <c r="E20" t="str">
        <f>IFERROR(VLOOKUP(Table2[[#This Row],[NPC]],'Contract NPCs - Master Data'!$L:$O,4,FALSE),"Not on Contract")</f>
        <v>Pending</v>
      </c>
      <c r="H20" t="s">
        <v>2357</v>
      </c>
      <c r="I20" t="str">
        <f t="shared" si="1"/>
        <v>Delist</v>
      </c>
      <c r="J20" t="str">
        <f>IFERROR(VLOOKUP(Table5[[#This Row],[NPC]],'Contract NPCs - Master Data'!$L:$O,4,FALSE),"Not on Contract")</f>
        <v>Available</v>
      </c>
    </row>
    <row r="21" spans="3:10">
      <c r="C21" t="s">
        <v>3416</v>
      </c>
      <c r="D21" t="str">
        <f t="shared" si="0"/>
        <v>Product List</v>
      </c>
      <c r="E21" t="str">
        <f>IFERROR(VLOOKUP(Table2[[#This Row],[NPC]],'Contract NPCs - Master Data'!$L:$O,4,FALSE),"Not on Contract")</f>
        <v>Pending</v>
      </c>
      <c r="H21" t="s">
        <v>2359</v>
      </c>
      <c r="I21" t="str">
        <f t="shared" si="1"/>
        <v>Delist</v>
      </c>
      <c r="J21" t="str">
        <f>IFERROR(VLOOKUP(Table5[[#This Row],[NPC]],'Contract NPCs - Master Data'!$L:$O,4,FALSE),"Not on Contract")</f>
        <v>Available</v>
      </c>
    </row>
    <row r="22" spans="3:10">
      <c r="C22" t="s">
        <v>3423</v>
      </c>
      <c r="D22" t="str">
        <f t="shared" si="0"/>
        <v>Product List</v>
      </c>
      <c r="E22" t="str">
        <f>IFERROR(VLOOKUP(Table2[[#This Row],[NPC]],'Contract NPCs - Master Data'!$L:$O,4,FALSE),"Not on Contract")</f>
        <v>Pending</v>
      </c>
      <c r="H22" t="s">
        <v>2361</v>
      </c>
      <c r="I22" t="str">
        <f t="shared" si="1"/>
        <v>Delist</v>
      </c>
      <c r="J22" t="str">
        <f>IFERROR(VLOOKUP(Table5[[#This Row],[NPC]],'Contract NPCs - Master Data'!$L:$O,4,FALSE),"Not on Contract")</f>
        <v>Available</v>
      </c>
    </row>
    <row r="23" spans="3:10">
      <c r="C23" t="s">
        <v>3429</v>
      </c>
      <c r="D23" t="str">
        <f t="shared" si="0"/>
        <v>Product List</v>
      </c>
      <c r="E23" t="str">
        <f>IFERROR(VLOOKUP(Table2[[#This Row],[NPC]],'Contract NPCs - Master Data'!$L:$O,4,FALSE),"Not on Contract")</f>
        <v>Pending</v>
      </c>
      <c r="H23" t="s">
        <v>2396</v>
      </c>
      <c r="I23" t="str">
        <f t="shared" si="1"/>
        <v>Delist</v>
      </c>
      <c r="J23" t="str">
        <f>IFERROR(VLOOKUP(Table5[[#This Row],[NPC]],'Contract NPCs - Master Data'!$L:$O,4,FALSE),"Not on Contract")</f>
        <v>Available</v>
      </c>
    </row>
    <row r="24" spans="3:10">
      <c r="C24" t="s">
        <v>3435</v>
      </c>
      <c r="D24" t="str">
        <f t="shared" si="0"/>
        <v>Product List</v>
      </c>
      <c r="E24" t="str">
        <f>IFERROR(VLOOKUP(Table2[[#This Row],[NPC]],'Contract NPCs - Master Data'!$L:$O,4,FALSE),"Not on Contract")</f>
        <v>Pending</v>
      </c>
      <c r="H24" t="s">
        <v>2402</v>
      </c>
      <c r="I24" t="str">
        <f t="shared" si="1"/>
        <v>Delist</v>
      </c>
      <c r="J24" t="str">
        <f>IFERROR(VLOOKUP(Table5[[#This Row],[NPC]],'Contract NPCs - Master Data'!$L:$O,4,FALSE),"Not on Contract")</f>
        <v>Available</v>
      </c>
    </row>
    <row r="25" spans="3:10">
      <c r="C25" t="s">
        <v>3438</v>
      </c>
      <c r="D25" t="str">
        <f t="shared" si="0"/>
        <v>Product List</v>
      </c>
      <c r="E25" t="str">
        <f>IFERROR(VLOOKUP(Table2[[#This Row],[NPC]],'Contract NPCs - Master Data'!$L:$O,4,FALSE),"Not on Contract")</f>
        <v>Pending</v>
      </c>
      <c r="H25" t="s">
        <v>2405</v>
      </c>
      <c r="I25" t="str">
        <f t="shared" si="1"/>
        <v>Delist</v>
      </c>
      <c r="J25" t="str">
        <f>IFERROR(VLOOKUP(Table5[[#This Row],[NPC]],'Contract NPCs - Master Data'!$L:$O,4,FALSE),"Not on Contract")</f>
        <v>Available</v>
      </c>
    </row>
    <row r="26" spans="3:10">
      <c r="C26" t="s">
        <v>3447</v>
      </c>
      <c r="D26" t="str">
        <f t="shared" si="0"/>
        <v>Product List</v>
      </c>
      <c r="E26" t="str">
        <f>IFERROR(VLOOKUP(Table2[[#This Row],[NPC]],'Contract NPCs - Master Data'!$L:$O,4,FALSE),"Not on Contract")</f>
        <v>Pending</v>
      </c>
      <c r="H26" t="s">
        <v>2407</v>
      </c>
      <c r="I26" t="str">
        <f t="shared" si="1"/>
        <v>Delist</v>
      </c>
      <c r="J26" t="str">
        <f>IFERROR(VLOOKUP(Table5[[#This Row],[NPC]],'Contract NPCs - Master Data'!$L:$O,4,FALSE),"Not on Contract")</f>
        <v>Available</v>
      </c>
    </row>
    <row r="27" spans="3:10">
      <c r="C27" t="s">
        <v>3453</v>
      </c>
      <c r="D27" t="str">
        <f t="shared" si="0"/>
        <v>Product List</v>
      </c>
      <c r="E27" t="str">
        <f>IFERROR(VLOOKUP(Table2[[#This Row],[NPC]],'Contract NPCs - Master Data'!$L:$O,4,FALSE),"Not on Contract")</f>
        <v>Pending</v>
      </c>
      <c r="H27" t="s">
        <v>2415</v>
      </c>
      <c r="I27" t="str">
        <f t="shared" si="1"/>
        <v>Delist</v>
      </c>
      <c r="J27" t="str">
        <f>IFERROR(VLOOKUP(Table5[[#This Row],[NPC]],'Contract NPCs - Master Data'!$L:$O,4,FALSE),"Not on Contract")</f>
        <v>Available</v>
      </c>
    </row>
    <row r="28" spans="3:10">
      <c r="C28" t="s">
        <v>3459</v>
      </c>
      <c r="D28" t="str">
        <f t="shared" si="0"/>
        <v>Product List</v>
      </c>
      <c r="E28" t="str">
        <f>IFERROR(VLOOKUP(Table2[[#This Row],[NPC]],'Contract NPCs - Master Data'!$L:$O,4,FALSE),"Not on Contract")</f>
        <v>Pending</v>
      </c>
      <c r="H28" t="s">
        <v>2423</v>
      </c>
      <c r="I28" t="str">
        <f t="shared" si="1"/>
        <v>Delist</v>
      </c>
      <c r="J28" t="str">
        <f>IFERROR(VLOOKUP(Table5[[#This Row],[NPC]],'Contract NPCs - Master Data'!$L:$O,4,FALSE),"Not on Contract")</f>
        <v>Available</v>
      </c>
    </row>
    <row r="29" spans="3:10">
      <c r="C29" t="s">
        <v>3462</v>
      </c>
      <c r="D29" t="str">
        <f t="shared" si="0"/>
        <v>Product List</v>
      </c>
      <c r="E29" t="str">
        <f>IFERROR(VLOOKUP(Table2[[#This Row],[NPC]],'Contract NPCs - Master Data'!$L:$O,4,FALSE),"Not on Contract")</f>
        <v>Pending</v>
      </c>
      <c r="H29" t="s">
        <v>2436</v>
      </c>
      <c r="I29" t="str">
        <f t="shared" si="1"/>
        <v>Delist</v>
      </c>
      <c r="J29" t="str">
        <f>IFERROR(VLOOKUP(Table5[[#This Row],[NPC]],'Contract NPCs - Master Data'!$L:$O,4,FALSE),"Not on Contract")</f>
        <v>Available</v>
      </c>
    </row>
    <row r="30" spans="3:10">
      <c r="C30" t="s">
        <v>3468</v>
      </c>
      <c r="D30" t="str">
        <f t="shared" si="0"/>
        <v>Product List</v>
      </c>
      <c r="E30" t="str">
        <f>IFERROR(VLOOKUP(Table2[[#This Row],[NPC]],'Contract NPCs - Master Data'!$L:$O,4,FALSE),"Not on Contract")</f>
        <v>Pending</v>
      </c>
      <c r="H30" t="s">
        <v>2439</v>
      </c>
      <c r="I30" t="str">
        <f t="shared" si="1"/>
        <v>Delist</v>
      </c>
      <c r="J30" t="str">
        <f>IFERROR(VLOOKUP(Table5[[#This Row],[NPC]],'Contract NPCs - Master Data'!$L:$O,4,FALSE),"Not on Contract")</f>
        <v>Available</v>
      </c>
    </row>
    <row r="31" spans="3:10">
      <c r="C31" t="s">
        <v>3343</v>
      </c>
      <c r="D31" t="str">
        <f t="shared" si="0"/>
        <v>Product List</v>
      </c>
      <c r="E31" t="str">
        <f>IFERROR(VLOOKUP(Table2[[#This Row],[NPC]],'Contract NPCs - Master Data'!$L:$O,4,FALSE),"Not on Contract")</f>
        <v>Pending</v>
      </c>
      <c r="H31" t="s">
        <v>2441</v>
      </c>
      <c r="I31" t="str">
        <f t="shared" si="1"/>
        <v>Delist</v>
      </c>
      <c r="J31" t="str">
        <f>IFERROR(VLOOKUP(Table5[[#This Row],[NPC]],'Contract NPCs - Master Data'!$L:$O,4,FALSE),"Not on Contract")</f>
        <v>Available</v>
      </c>
    </row>
    <row r="32" spans="3:10">
      <c r="C32" t="s">
        <v>3348</v>
      </c>
      <c r="D32" t="str">
        <f t="shared" si="0"/>
        <v>Product List</v>
      </c>
      <c r="E32" t="str">
        <f>IFERROR(VLOOKUP(Table2[[#This Row],[NPC]],'Contract NPCs - Master Data'!$L:$O,4,FALSE),"Not on Contract")</f>
        <v>Pending</v>
      </c>
      <c r="H32" t="s">
        <v>2443</v>
      </c>
      <c r="I32" t="str">
        <f t="shared" si="1"/>
        <v>Delist</v>
      </c>
      <c r="J32" t="str">
        <f>IFERROR(VLOOKUP(Table5[[#This Row],[NPC]],'Contract NPCs - Master Data'!$L:$O,4,FALSE),"Not on Contract")</f>
        <v>Available</v>
      </c>
    </row>
    <row r="33" spans="3:10">
      <c r="C33" t="s">
        <v>3355</v>
      </c>
      <c r="D33" t="str">
        <f t="shared" si="0"/>
        <v>Product List</v>
      </c>
      <c r="E33" t="str">
        <f>IFERROR(VLOOKUP(Table2[[#This Row],[NPC]],'Contract NPCs - Master Data'!$L:$O,4,FALSE),"Not on Contract")</f>
        <v>Pending</v>
      </c>
      <c r="H33" t="s">
        <v>2445</v>
      </c>
      <c r="I33" t="str">
        <f t="shared" si="1"/>
        <v>Delist</v>
      </c>
      <c r="J33" t="str">
        <f>IFERROR(VLOOKUP(Table5[[#This Row],[NPC]],'Contract NPCs - Master Data'!$L:$O,4,FALSE),"Not on Contract")</f>
        <v>Available</v>
      </c>
    </row>
    <row r="34" spans="3:10">
      <c r="C34" t="s">
        <v>3358</v>
      </c>
      <c r="D34" t="str">
        <f t="shared" si="0"/>
        <v>Product List</v>
      </c>
      <c r="E34" t="str">
        <f>IFERROR(VLOOKUP(Table2[[#This Row],[NPC]],'Contract NPCs - Master Data'!$L:$O,4,FALSE),"Not on Contract")</f>
        <v>Pending</v>
      </c>
      <c r="H34" t="s">
        <v>2448</v>
      </c>
      <c r="I34" t="str">
        <f t="shared" si="1"/>
        <v>Delist</v>
      </c>
      <c r="J34" t="str">
        <f>IFERROR(VLOOKUP(Table5[[#This Row],[NPC]],'Contract NPCs - Master Data'!$L:$O,4,FALSE),"Not on Contract")</f>
        <v>Available</v>
      </c>
    </row>
    <row r="35" spans="3:10">
      <c r="C35" t="s">
        <v>3361</v>
      </c>
      <c r="D35" t="str">
        <f t="shared" si="0"/>
        <v>Product List</v>
      </c>
      <c r="E35" t="str">
        <f>IFERROR(VLOOKUP(Table2[[#This Row],[NPC]],'Contract NPCs - Master Data'!$L:$O,4,FALSE),"Not on Contract")</f>
        <v>Pending</v>
      </c>
      <c r="H35" t="s">
        <v>2451</v>
      </c>
      <c r="I35" t="str">
        <f t="shared" si="1"/>
        <v>Delist</v>
      </c>
      <c r="J35" t="str">
        <f>IFERROR(VLOOKUP(Table5[[#This Row],[NPC]],'Contract NPCs - Master Data'!$L:$O,4,FALSE),"Not on Contract")</f>
        <v>Available</v>
      </c>
    </row>
    <row r="36" spans="3:10">
      <c r="C36" t="s">
        <v>3364</v>
      </c>
      <c r="D36" t="str">
        <f t="shared" si="0"/>
        <v>Product List</v>
      </c>
      <c r="E36" t="str">
        <f>IFERROR(VLOOKUP(Table2[[#This Row],[NPC]],'Contract NPCs - Master Data'!$L:$O,4,FALSE),"Not on Contract")</f>
        <v>Pending</v>
      </c>
      <c r="H36" t="s">
        <v>2454</v>
      </c>
      <c r="I36" t="str">
        <f t="shared" si="1"/>
        <v>Delist</v>
      </c>
      <c r="J36" t="str">
        <f>IFERROR(VLOOKUP(Table5[[#This Row],[NPC]],'Contract NPCs - Master Data'!$L:$O,4,FALSE),"Not on Contract")</f>
        <v>Available</v>
      </c>
    </row>
    <row r="37" spans="3:10">
      <c r="C37" t="s">
        <v>3371</v>
      </c>
      <c r="D37" t="str">
        <f t="shared" si="0"/>
        <v>Product List</v>
      </c>
      <c r="E37" t="str">
        <f>IFERROR(VLOOKUP(Table2[[#This Row],[NPC]],'Contract NPCs - Master Data'!$L:$O,4,FALSE),"Not on Contract")</f>
        <v>Pending</v>
      </c>
      <c r="H37" t="s">
        <v>2462</v>
      </c>
      <c r="I37" t="str">
        <f t="shared" si="1"/>
        <v>Delist</v>
      </c>
      <c r="J37" t="str">
        <f>IFERROR(VLOOKUP(Table5[[#This Row],[NPC]],'Contract NPCs - Master Data'!$L:$O,4,FALSE),"Not on Contract")</f>
        <v>Available</v>
      </c>
    </row>
    <row r="38" spans="3:10">
      <c r="C38" t="s">
        <v>3374</v>
      </c>
      <c r="D38" t="str">
        <f t="shared" si="0"/>
        <v>Product List</v>
      </c>
      <c r="E38" t="str">
        <f>IFERROR(VLOOKUP(Table2[[#This Row],[NPC]],'Contract NPCs - Master Data'!$L:$O,4,FALSE),"Not on Contract")</f>
        <v>Pending</v>
      </c>
      <c r="H38" t="s">
        <v>2467</v>
      </c>
      <c r="I38" t="str">
        <f t="shared" si="1"/>
        <v>Delist</v>
      </c>
      <c r="J38" t="str">
        <f>IFERROR(VLOOKUP(Table5[[#This Row],[NPC]],'Contract NPCs - Master Data'!$L:$O,4,FALSE),"Not on Contract")</f>
        <v>Available</v>
      </c>
    </row>
    <row r="39" spans="3:10">
      <c r="C39" t="s">
        <v>3383</v>
      </c>
      <c r="D39" t="str">
        <f t="shared" si="0"/>
        <v>Product List</v>
      </c>
      <c r="E39" t="str">
        <f>IFERROR(VLOOKUP(Table2[[#This Row],[NPC]],'Contract NPCs - Master Data'!$L:$O,4,FALSE),"Not on Contract")</f>
        <v>Pending</v>
      </c>
      <c r="H39" t="s">
        <v>2469</v>
      </c>
      <c r="I39" t="str">
        <f t="shared" si="1"/>
        <v>Delist</v>
      </c>
      <c r="J39" t="str">
        <f>IFERROR(VLOOKUP(Table5[[#This Row],[NPC]],'Contract NPCs - Master Data'!$L:$O,4,FALSE),"Not on Contract")</f>
        <v>Available</v>
      </c>
    </row>
    <row r="40" spans="3:10">
      <c r="C40" t="s">
        <v>3391</v>
      </c>
      <c r="D40" t="str">
        <f t="shared" si="0"/>
        <v>Product List</v>
      </c>
      <c r="E40" t="str">
        <f>IFERROR(VLOOKUP(Table2[[#This Row],[NPC]],'Contract NPCs - Master Data'!$L:$O,4,FALSE),"Not on Contract")</f>
        <v>Pending</v>
      </c>
      <c r="H40" t="s">
        <v>2471</v>
      </c>
      <c r="I40" t="str">
        <f t="shared" si="1"/>
        <v>Delist</v>
      </c>
      <c r="J40" t="str">
        <f>IFERROR(VLOOKUP(Table5[[#This Row],[NPC]],'Contract NPCs - Master Data'!$L:$O,4,FALSE),"Not on Contract")</f>
        <v>Available</v>
      </c>
    </row>
    <row r="41" spans="3:10">
      <c r="C41" t="s">
        <v>3398</v>
      </c>
      <c r="D41" t="str">
        <f t="shared" si="0"/>
        <v>Product List</v>
      </c>
      <c r="E41" t="str">
        <f>IFERROR(VLOOKUP(Table2[[#This Row],[NPC]],'Contract NPCs - Master Data'!$L:$O,4,FALSE),"Not on Contract")</f>
        <v>Pending</v>
      </c>
      <c r="H41" t="s">
        <v>2473</v>
      </c>
      <c r="I41" t="str">
        <f t="shared" si="1"/>
        <v>Delist</v>
      </c>
      <c r="J41" t="str">
        <f>IFERROR(VLOOKUP(Table5[[#This Row],[NPC]],'Contract NPCs - Master Data'!$L:$O,4,FALSE),"Not on Contract")</f>
        <v>Available</v>
      </c>
    </row>
    <row r="42" spans="3:10">
      <c r="C42" t="s">
        <v>3407</v>
      </c>
      <c r="D42" t="str">
        <f t="shared" si="0"/>
        <v>Product List</v>
      </c>
      <c r="E42" t="str">
        <f>IFERROR(VLOOKUP(Table2[[#This Row],[NPC]],'Contract NPCs - Master Data'!$L:$O,4,FALSE),"Not on Contract")</f>
        <v>Pending</v>
      </c>
      <c r="H42" t="s">
        <v>2475</v>
      </c>
      <c r="I42" t="str">
        <f t="shared" si="1"/>
        <v>Delist</v>
      </c>
      <c r="J42" t="str">
        <f>IFERROR(VLOOKUP(Table5[[#This Row],[NPC]],'Contract NPCs - Master Data'!$L:$O,4,FALSE),"Not on Contract")</f>
        <v>Available</v>
      </c>
    </row>
    <row r="43" spans="3:10">
      <c r="C43" t="s">
        <v>3413</v>
      </c>
      <c r="D43" t="str">
        <f t="shared" si="0"/>
        <v>Product List</v>
      </c>
      <c r="E43" t="str">
        <f>IFERROR(VLOOKUP(Table2[[#This Row],[NPC]],'Contract NPCs - Master Data'!$L:$O,4,FALSE),"Not on Contract")</f>
        <v>Pending</v>
      </c>
      <c r="H43" t="s">
        <v>2477</v>
      </c>
      <c r="I43" t="str">
        <f t="shared" si="1"/>
        <v>Delist</v>
      </c>
      <c r="J43" t="str">
        <f>IFERROR(VLOOKUP(Table5[[#This Row],[NPC]],'Contract NPCs - Master Data'!$L:$O,4,FALSE),"Not on Contract")</f>
        <v>Available</v>
      </c>
    </row>
    <row r="44" spans="3:10">
      <c r="C44" t="s">
        <v>3419</v>
      </c>
      <c r="D44" t="str">
        <f t="shared" si="0"/>
        <v>Product List</v>
      </c>
      <c r="E44" t="str">
        <f>IFERROR(VLOOKUP(Table2[[#This Row],[NPC]],'Contract NPCs - Master Data'!$L:$O,4,FALSE),"Not on Contract")</f>
        <v>Pending</v>
      </c>
      <c r="H44" t="s">
        <v>2480</v>
      </c>
      <c r="I44" t="str">
        <f t="shared" si="1"/>
        <v>Delist</v>
      </c>
      <c r="J44" t="str">
        <f>IFERROR(VLOOKUP(Table5[[#This Row],[NPC]],'Contract NPCs - Master Data'!$L:$O,4,FALSE),"Not on Contract")</f>
        <v>Available</v>
      </c>
    </row>
    <row r="45" spans="3:10">
      <c r="C45" t="s">
        <v>3426</v>
      </c>
      <c r="D45" t="str">
        <f t="shared" si="0"/>
        <v>Product List</v>
      </c>
      <c r="E45" t="str">
        <f>IFERROR(VLOOKUP(Table2[[#This Row],[NPC]],'Contract NPCs - Master Data'!$L:$O,4,FALSE),"Not on Contract")</f>
        <v>Pending</v>
      </c>
      <c r="H45" t="s">
        <v>2482</v>
      </c>
      <c r="I45" t="str">
        <f t="shared" si="1"/>
        <v>Delist</v>
      </c>
      <c r="J45" t="str">
        <f>IFERROR(VLOOKUP(Table5[[#This Row],[NPC]],'Contract NPCs - Master Data'!$L:$O,4,FALSE),"Not on Contract")</f>
        <v>Available</v>
      </c>
    </row>
    <row r="46" spans="3:10">
      <c r="C46" t="s">
        <v>3432</v>
      </c>
      <c r="D46" t="str">
        <f t="shared" si="0"/>
        <v>Product List</v>
      </c>
      <c r="E46" t="str">
        <f>IFERROR(VLOOKUP(Table2[[#This Row],[NPC]],'Contract NPCs - Master Data'!$L:$O,4,FALSE),"Not on Contract")</f>
        <v>Pending</v>
      </c>
      <c r="H46" t="s">
        <v>2485</v>
      </c>
      <c r="I46" t="str">
        <f t="shared" si="1"/>
        <v>Delist</v>
      </c>
      <c r="J46" t="str">
        <f>IFERROR(VLOOKUP(Table5[[#This Row],[NPC]],'Contract NPCs - Master Data'!$L:$O,4,FALSE),"Not on Contract")</f>
        <v>Available</v>
      </c>
    </row>
    <row r="47" spans="3:10">
      <c r="C47" t="s">
        <v>3441</v>
      </c>
      <c r="D47" t="str">
        <f t="shared" si="0"/>
        <v>Product List</v>
      </c>
      <c r="E47" t="str">
        <f>IFERROR(VLOOKUP(Table2[[#This Row],[NPC]],'Contract NPCs - Master Data'!$L:$O,4,FALSE),"Not on Contract")</f>
        <v>Pending</v>
      </c>
      <c r="H47" t="s">
        <v>2494</v>
      </c>
      <c r="I47" t="str">
        <f t="shared" si="1"/>
        <v>Delist</v>
      </c>
      <c r="J47" t="str">
        <f>IFERROR(VLOOKUP(Table5[[#This Row],[NPC]],'Contract NPCs - Master Data'!$L:$O,4,FALSE),"Not on Contract")</f>
        <v>Available</v>
      </c>
    </row>
    <row r="48" spans="3:10">
      <c r="C48" t="s">
        <v>3444</v>
      </c>
      <c r="D48" t="str">
        <f t="shared" si="0"/>
        <v>Product List</v>
      </c>
      <c r="E48" t="str">
        <f>IFERROR(VLOOKUP(Table2[[#This Row],[NPC]],'Contract NPCs - Master Data'!$L:$O,4,FALSE),"Not on Contract")</f>
        <v>Pending</v>
      </c>
      <c r="H48" t="s">
        <v>2503</v>
      </c>
      <c r="I48" t="str">
        <f t="shared" si="1"/>
        <v>Delist</v>
      </c>
      <c r="J48" t="str">
        <f>IFERROR(VLOOKUP(Table5[[#This Row],[NPC]],'Contract NPCs - Master Data'!$L:$O,4,FALSE),"Not on Contract")</f>
        <v>Available</v>
      </c>
    </row>
    <row r="49" spans="3:10">
      <c r="C49" t="s">
        <v>3450</v>
      </c>
      <c r="D49" t="str">
        <f t="shared" si="0"/>
        <v>Product List</v>
      </c>
      <c r="E49" t="str">
        <f>IFERROR(VLOOKUP(Table2[[#This Row],[NPC]],'Contract NPCs - Master Data'!$L:$O,4,FALSE),"Not on Contract")</f>
        <v>Pending</v>
      </c>
      <c r="H49" t="s">
        <v>2507</v>
      </c>
      <c r="I49" t="str">
        <f t="shared" si="1"/>
        <v>Delist</v>
      </c>
      <c r="J49" t="str">
        <f>IFERROR(VLOOKUP(Table5[[#This Row],[NPC]],'Contract NPCs - Master Data'!$L:$O,4,FALSE),"Not on Contract")</f>
        <v>Available</v>
      </c>
    </row>
    <row r="50" spans="3:10">
      <c r="C50" t="s">
        <v>3456</v>
      </c>
      <c r="D50" t="str">
        <f t="shared" si="0"/>
        <v>Product List</v>
      </c>
      <c r="E50" t="str">
        <f>IFERROR(VLOOKUP(Table2[[#This Row],[NPC]],'Contract NPCs - Master Data'!$L:$O,4,FALSE),"Not on Contract")</f>
        <v>Pending</v>
      </c>
      <c r="H50" t="s">
        <v>2511</v>
      </c>
      <c r="I50" t="str">
        <f t="shared" si="1"/>
        <v>Delist</v>
      </c>
      <c r="J50" t="str">
        <f>IFERROR(VLOOKUP(Table5[[#This Row],[NPC]],'Contract NPCs - Master Data'!$L:$O,4,FALSE),"Not on Contract")</f>
        <v>Available</v>
      </c>
    </row>
    <row r="51" spans="3:10">
      <c r="C51" t="s">
        <v>3465</v>
      </c>
      <c r="D51" t="str">
        <f t="shared" si="0"/>
        <v>Product List</v>
      </c>
      <c r="E51" t="str">
        <f>IFERROR(VLOOKUP(Table2[[#This Row],[NPC]],'Contract NPCs - Master Data'!$L:$O,4,FALSE),"Not on Contract")</f>
        <v>Pending</v>
      </c>
      <c r="H51" t="s">
        <v>3027</v>
      </c>
      <c r="I51" t="str">
        <f t="shared" si="1"/>
        <v>Delist</v>
      </c>
      <c r="J51" t="str">
        <f>IFERROR(VLOOKUP(Table5[[#This Row],[NPC]],'Contract NPCs - Master Data'!$L:$O,4,FALSE),"Not on Contract")</f>
        <v>Available</v>
      </c>
    </row>
    <row r="52" spans="3:10">
      <c r="C52" t="s">
        <v>3477</v>
      </c>
      <c r="D52" t="str">
        <f t="shared" si="0"/>
        <v>Product List</v>
      </c>
      <c r="E52" t="str">
        <f>IFERROR(VLOOKUP(Table2[[#This Row],[NPC]],'Contract NPCs - Master Data'!$L:$O,4,FALSE),"Not on Contract")</f>
        <v>Pending</v>
      </c>
      <c r="H52" t="s">
        <v>3030</v>
      </c>
      <c r="I52" t="str">
        <f t="shared" si="1"/>
        <v>Delist</v>
      </c>
      <c r="J52" t="str">
        <f>IFERROR(VLOOKUP(Table5[[#This Row],[NPC]],'Contract NPCs - Master Data'!$L:$O,4,FALSE),"Not on Contract")</f>
        <v>Available</v>
      </c>
    </row>
    <row r="53" spans="3:10">
      <c r="C53" t="s">
        <v>3483</v>
      </c>
      <c r="D53" t="str">
        <f t="shared" si="0"/>
        <v>Product List</v>
      </c>
      <c r="E53" t="str">
        <f>IFERROR(VLOOKUP(Table2[[#This Row],[NPC]],'Contract NPCs - Master Data'!$L:$O,4,FALSE),"Not on Contract")</f>
        <v>Pending</v>
      </c>
      <c r="H53" t="s">
        <v>3032</v>
      </c>
      <c r="I53" t="str">
        <f t="shared" si="1"/>
        <v>Delist</v>
      </c>
      <c r="J53" t="str">
        <f>IFERROR(VLOOKUP(Table5[[#This Row],[NPC]],'Contract NPCs - Master Data'!$L:$O,4,FALSE),"Not on Contract")</f>
        <v>Available</v>
      </c>
    </row>
    <row r="54" spans="3:10">
      <c r="C54" t="s">
        <v>3489</v>
      </c>
      <c r="D54" t="str">
        <f t="shared" si="0"/>
        <v>Product List</v>
      </c>
      <c r="E54" t="str">
        <f>IFERROR(VLOOKUP(Table2[[#This Row],[NPC]],'Contract NPCs - Master Data'!$L:$O,4,FALSE),"Not on Contract")</f>
        <v>Pending</v>
      </c>
      <c r="H54" t="s">
        <v>3035</v>
      </c>
      <c r="I54" t="str">
        <f t="shared" si="1"/>
        <v>Delist</v>
      </c>
      <c r="J54" t="str">
        <f>IFERROR(VLOOKUP(Table5[[#This Row],[NPC]],'Contract NPCs - Master Data'!$L:$O,4,FALSE),"Not on Contract")</f>
        <v>Available</v>
      </c>
    </row>
    <row r="55" spans="3:10">
      <c r="C55" t="s">
        <v>3495</v>
      </c>
      <c r="D55" t="str">
        <f t="shared" si="0"/>
        <v>Product List</v>
      </c>
      <c r="E55" t="str">
        <f>IFERROR(VLOOKUP(Table2[[#This Row],[NPC]],'Contract NPCs - Master Data'!$L:$O,4,FALSE),"Not on Contract")</f>
        <v>Pending</v>
      </c>
      <c r="H55" t="s">
        <v>3037</v>
      </c>
      <c r="I55" t="str">
        <f t="shared" si="1"/>
        <v>Delist</v>
      </c>
      <c r="J55" t="str">
        <f>IFERROR(VLOOKUP(Table5[[#This Row],[NPC]],'Contract NPCs - Master Data'!$L:$O,4,FALSE),"Not on Contract")</f>
        <v>Available</v>
      </c>
    </row>
    <row r="56" spans="3:10">
      <c r="C56" t="s">
        <v>3498</v>
      </c>
      <c r="D56" t="str">
        <f t="shared" si="0"/>
        <v>Product List</v>
      </c>
      <c r="E56" t="str">
        <f>IFERROR(VLOOKUP(Table2[[#This Row],[NPC]],'Contract NPCs - Master Data'!$L:$O,4,FALSE),"Not on Contract")</f>
        <v>Pending</v>
      </c>
      <c r="H56" t="s">
        <v>3040</v>
      </c>
      <c r="I56" t="str">
        <f t="shared" si="1"/>
        <v>Delist</v>
      </c>
      <c r="J56" t="str">
        <f>IFERROR(VLOOKUP(Table5[[#This Row],[NPC]],'Contract NPCs - Master Data'!$L:$O,4,FALSE),"Not on Contract")</f>
        <v>Available</v>
      </c>
    </row>
    <row r="57" spans="3:10">
      <c r="C57" t="s">
        <v>3504</v>
      </c>
      <c r="D57" t="str">
        <f t="shared" si="0"/>
        <v>Product List</v>
      </c>
      <c r="E57" t="str">
        <f>IFERROR(VLOOKUP(Table2[[#This Row],[NPC]],'Contract NPCs - Master Data'!$L:$O,4,FALSE),"Not on Contract")</f>
        <v>Pending</v>
      </c>
      <c r="H57" t="s">
        <v>3043</v>
      </c>
      <c r="I57" t="str">
        <f t="shared" si="1"/>
        <v>Delist</v>
      </c>
      <c r="J57" t="str">
        <f>IFERROR(VLOOKUP(Table5[[#This Row],[NPC]],'Contract NPCs - Master Data'!$L:$O,4,FALSE),"Not on Contract")</f>
        <v>Available</v>
      </c>
    </row>
    <row r="58" spans="3:10">
      <c r="C58" t="s">
        <v>3507</v>
      </c>
      <c r="D58" t="str">
        <f t="shared" si="0"/>
        <v>Product List</v>
      </c>
      <c r="E58" t="str">
        <f>IFERROR(VLOOKUP(Table2[[#This Row],[NPC]],'Contract NPCs - Master Data'!$L:$O,4,FALSE),"Not on Contract")</f>
        <v>Pending</v>
      </c>
      <c r="H58" t="s">
        <v>3046</v>
      </c>
      <c r="I58" t="str">
        <f t="shared" si="1"/>
        <v>Delist</v>
      </c>
      <c r="J58" t="str">
        <f>IFERROR(VLOOKUP(Table5[[#This Row],[NPC]],'Contract NPCs - Master Data'!$L:$O,4,FALSE),"Not on Contract")</f>
        <v>Available</v>
      </c>
    </row>
    <row r="59" spans="3:10">
      <c r="C59" t="s">
        <v>3510</v>
      </c>
      <c r="D59" t="str">
        <f t="shared" si="0"/>
        <v>Product List</v>
      </c>
      <c r="E59" t="str">
        <f>IFERROR(VLOOKUP(Table2[[#This Row],[NPC]],'Contract NPCs - Master Data'!$L:$O,4,FALSE),"Not on Contract")</f>
        <v>Pending</v>
      </c>
      <c r="H59" t="s">
        <v>3048</v>
      </c>
      <c r="I59" t="str">
        <f t="shared" si="1"/>
        <v>Delist</v>
      </c>
      <c r="J59" t="str">
        <f>IFERROR(VLOOKUP(Table5[[#This Row],[NPC]],'Contract NPCs - Master Data'!$L:$O,4,FALSE),"Not on Contract")</f>
        <v>Available</v>
      </c>
    </row>
    <row r="60" spans="3:10">
      <c r="C60" t="s">
        <v>3518</v>
      </c>
      <c r="D60" t="str">
        <f t="shared" si="0"/>
        <v>Product List</v>
      </c>
      <c r="E60" t="str">
        <f>IFERROR(VLOOKUP(Table2[[#This Row],[NPC]],'Contract NPCs - Master Data'!$L:$O,4,FALSE),"Not on Contract")</f>
        <v>Pending</v>
      </c>
      <c r="H60" t="s">
        <v>3051</v>
      </c>
      <c r="I60" t="str">
        <f t="shared" si="1"/>
        <v>Delist</v>
      </c>
      <c r="J60" t="str">
        <f>IFERROR(VLOOKUP(Table5[[#This Row],[NPC]],'Contract NPCs - Master Data'!$L:$O,4,FALSE),"Not on Contract")</f>
        <v>Available</v>
      </c>
    </row>
    <row r="61" spans="3:10">
      <c r="C61" t="s">
        <v>3524</v>
      </c>
      <c r="D61" t="str">
        <f t="shared" si="0"/>
        <v>Product List</v>
      </c>
      <c r="E61" t="str">
        <f>IFERROR(VLOOKUP(Table2[[#This Row],[NPC]],'Contract NPCs - Master Data'!$L:$O,4,FALSE),"Not on Contract")</f>
        <v>Pending</v>
      </c>
      <c r="H61" t="s">
        <v>3054</v>
      </c>
      <c r="I61" t="str">
        <f t="shared" si="1"/>
        <v>Delist</v>
      </c>
      <c r="J61" t="str">
        <f>IFERROR(VLOOKUP(Table5[[#This Row],[NPC]],'Contract NPCs - Master Data'!$L:$O,4,FALSE),"Not on Contract")</f>
        <v>Available</v>
      </c>
    </row>
    <row r="62" spans="3:10">
      <c r="C62" t="s">
        <v>3533</v>
      </c>
      <c r="D62" t="str">
        <f t="shared" si="0"/>
        <v>Product List</v>
      </c>
      <c r="E62" t="str">
        <f>IFERROR(VLOOKUP(Table2[[#This Row],[NPC]],'Contract NPCs - Master Data'!$L:$O,4,FALSE),"Not on Contract")</f>
        <v>Pending</v>
      </c>
      <c r="H62" t="s">
        <v>3057</v>
      </c>
      <c r="I62" t="str">
        <f t="shared" si="1"/>
        <v>Delist</v>
      </c>
      <c r="J62" t="str">
        <f>IFERROR(VLOOKUP(Table5[[#This Row],[NPC]],'Contract NPCs - Master Data'!$L:$O,4,FALSE),"Not on Contract")</f>
        <v>Available</v>
      </c>
    </row>
    <row r="63" spans="3:10">
      <c r="C63" t="s">
        <v>3545</v>
      </c>
      <c r="D63" t="str">
        <f t="shared" si="0"/>
        <v>Product List</v>
      </c>
      <c r="E63" t="str">
        <f>IFERROR(VLOOKUP(Table2[[#This Row],[NPC]],'Contract NPCs - Master Data'!$L:$O,4,FALSE),"Not on Contract")</f>
        <v>Pending</v>
      </c>
      <c r="H63" t="s">
        <v>3059</v>
      </c>
      <c r="I63" t="str">
        <f t="shared" si="1"/>
        <v>Delist</v>
      </c>
      <c r="J63" t="str">
        <f>IFERROR(VLOOKUP(Table5[[#This Row],[NPC]],'Contract NPCs - Master Data'!$L:$O,4,FALSE),"Not on Contract")</f>
        <v>Available</v>
      </c>
    </row>
    <row r="64" spans="3:10">
      <c r="C64" t="s">
        <v>3554</v>
      </c>
      <c r="D64" t="str">
        <f t="shared" si="0"/>
        <v>Product List</v>
      </c>
      <c r="E64" t="str">
        <f>IFERROR(VLOOKUP(Table2[[#This Row],[NPC]],'Contract NPCs - Master Data'!$L:$O,4,FALSE),"Not on Contract")</f>
        <v>Pending</v>
      </c>
      <c r="H64" t="s">
        <v>3061</v>
      </c>
      <c r="I64" t="str">
        <f t="shared" si="1"/>
        <v>Delist</v>
      </c>
      <c r="J64" t="str">
        <f>IFERROR(VLOOKUP(Table5[[#This Row],[NPC]],'Contract NPCs - Master Data'!$L:$O,4,FALSE),"Not on Contract")</f>
        <v>Available</v>
      </c>
    </row>
    <row r="65" spans="3:10">
      <c r="C65" t="s">
        <v>3563</v>
      </c>
      <c r="D65" t="str">
        <f t="shared" si="0"/>
        <v>Product List</v>
      </c>
      <c r="E65" t="str">
        <f>IFERROR(VLOOKUP(Table2[[#This Row],[NPC]],'Contract NPCs - Master Data'!$L:$O,4,FALSE),"Not on Contract")</f>
        <v>Pending</v>
      </c>
      <c r="H65" t="s">
        <v>3064</v>
      </c>
      <c r="I65" t="str">
        <f t="shared" si="1"/>
        <v>Delist</v>
      </c>
      <c r="J65" t="str">
        <f>IFERROR(VLOOKUP(Table5[[#This Row],[NPC]],'Contract NPCs - Master Data'!$L:$O,4,FALSE),"Not on Contract")</f>
        <v>Available</v>
      </c>
    </row>
    <row r="66" spans="3:10">
      <c r="C66" t="s">
        <v>3569</v>
      </c>
      <c r="D66" t="str">
        <f t="shared" si="0"/>
        <v>Product List</v>
      </c>
      <c r="E66" t="str">
        <f>IFERROR(VLOOKUP(Table2[[#This Row],[NPC]],'Contract NPCs - Master Data'!$L:$O,4,FALSE),"Not on Contract")</f>
        <v>Pending</v>
      </c>
      <c r="H66" t="s">
        <v>3066</v>
      </c>
      <c r="I66" t="str">
        <f t="shared" si="1"/>
        <v>Delist</v>
      </c>
      <c r="J66" t="str">
        <f>IFERROR(VLOOKUP(Table5[[#This Row],[NPC]],'Contract NPCs - Master Data'!$L:$O,4,FALSE),"Not on Contract")</f>
        <v>Available</v>
      </c>
    </row>
    <row r="67" spans="3:10">
      <c r="C67" t="s">
        <v>3575</v>
      </c>
      <c r="D67" t="str">
        <f t="shared" si="0"/>
        <v>Product List</v>
      </c>
      <c r="E67" t="str">
        <f>IFERROR(VLOOKUP(Table2[[#This Row],[NPC]],'Contract NPCs - Master Data'!$L:$O,4,FALSE),"Not on Contract")</f>
        <v>Pending</v>
      </c>
      <c r="H67" t="s">
        <v>3068</v>
      </c>
      <c r="I67" t="str">
        <f t="shared" si="1"/>
        <v>Delist</v>
      </c>
      <c r="J67" t="str">
        <f>IFERROR(VLOOKUP(Table5[[#This Row],[NPC]],'Contract NPCs - Master Data'!$L:$O,4,FALSE),"Not on Contract")</f>
        <v>Available</v>
      </c>
    </row>
    <row r="68" spans="3:10">
      <c r="C68" t="s">
        <v>3471</v>
      </c>
      <c r="D68" t="str">
        <f t="shared" si="0"/>
        <v>Product List</v>
      </c>
      <c r="E68" t="str">
        <f>IFERROR(VLOOKUP(Table2[[#This Row],[NPC]],'Contract NPCs - Master Data'!$L:$O,4,FALSE),"Not on Contract")</f>
        <v>Pending</v>
      </c>
      <c r="H68" t="s">
        <v>3071</v>
      </c>
      <c r="I68" t="str">
        <f t="shared" si="1"/>
        <v>Delist</v>
      </c>
      <c r="J68" t="str">
        <f>IFERROR(VLOOKUP(Table5[[#This Row],[NPC]],'Contract NPCs - Master Data'!$L:$O,4,FALSE),"Not on Contract")</f>
        <v>Available</v>
      </c>
    </row>
    <row r="69" spans="3:10">
      <c r="C69" t="s">
        <v>3474</v>
      </c>
      <c r="D69" t="str">
        <f t="shared" si="0"/>
        <v>Product List</v>
      </c>
      <c r="E69" t="str">
        <f>IFERROR(VLOOKUP(Table2[[#This Row],[NPC]],'Contract NPCs - Master Data'!$L:$O,4,FALSE),"Not on Contract")</f>
        <v>Pending</v>
      </c>
      <c r="H69" t="s">
        <v>3073</v>
      </c>
      <c r="I69" t="str">
        <f t="shared" si="1"/>
        <v>Delist</v>
      </c>
      <c r="J69" t="str">
        <f>IFERROR(VLOOKUP(Table5[[#This Row],[NPC]],'Contract NPCs - Master Data'!$L:$O,4,FALSE),"Not on Contract")</f>
        <v>Available</v>
      </c>
    </row>
    <row r="70" spans="3:10">
      <c r="C70" t="s">
        <v>3480</v>
      </c>
      <c r="D70" t="str">
        <f t="shared" si="0"/>
        <v>Product List</v>
      </c>
      <c r="E70" t="str">
        <f>IFERROR(VLOOKUP(Table2[[#This Row],[NPC]],'Contract NPCs - Master Data'!$L:$O,4,FALSE),"Not on Contract")</f>
        <v>Pending</v>
      </c>
      <c r="H70" t="s">
        <v>3076</v>
      </c>
      <c r="I70" t="str">
        <f t="shared" si="1"/>
        <v>Delist</v>
      </c>
      <c r="J70" t="str">
        <f>IFERROR(VLOOKUP(Table5[[#This Row],[NPC]],'Contract NPCs - Master Data'!$L:$O,4,FALSE),"Not on Contract")</f>
        <v>Available</v>
      </c>
    </row>
    <row r="71" spans="3:10">
      <c r="C71" t="s">
        <v>3486</v>
      </c>
      <c r="D71" t="str">
        <f t="shared" si="0"/>
        <v>Product List</v>
      </c>
      <c r="E71" t="str">
        <f>IFERROR(VLOOKUP(Table2[[#This Row],[NPC]],'Contract NPCs - Master Data'!$L:$O,4,FALSE),"Not on Contract")</f>
        <v>Pending</v>
      </c>
      <c r="H71" t="s">
        <v>2002</v>
      </c>
      <c r="I71" t="str">
        <f t="shared" si="1"/>
        <v>Delist</v>
      </c>
      <c r="J71" t="str">
        <f>IFERROR(VLOOKUP(Table5[[#This Row],[NPC]],'Contract NPCs - Master Data'!$L:$O,4,FALSE),"Not on Contract")</f>
        <v>Available</v>
      </c>
    </row>
    <row r="72" spans="3:10">
      <c r="C72" t="s">
        <v>3492</v>
      </c>
      <c r="D72" t="str">
        <f t="shared" si="0"/>
        <v>Product List</v>
      </c>
      <c r="E72" t="str">
        <f>IFERROR(VLOOKUP(Table2[[#This Row],[NPC]],'Contract NPCs - Master Data'!$L:$O,4,FALSE),"Not on Contract")</f>
        <v>Pending</v>
      </c>
      <c r="H72" t="s">
        <v>2023</v>
      </c>
      <c r="I72" t="str">
        <f t="shared" si="1"/>
        <v>Delist</v>
      </c>
      <c r="J72" t="str">
        <f>IFERROR(VLOOKUP(Table5[[#This Row],[NPC]],'Contract NPCs - Master Data'!$L:$O,4,FALSE),"Not on Contract")</f>
        <v>Available</v>
      </c>
    </row>
    <row r="73" spans="3:10">
      <c r="C73" t="s">
        <v>3501</v>
      </c>
      <c r="D73" t="str">
        <f t="shared" si="0"/>
        <v>Product List</v>
      </c>
      <c r="E73" t="str">
        <f>IFERROR(VLOOKUP(Table2[[#This Row],[NPC]],'Contract NPCs - Master Data'!$L:$O,4,FALSE),"Not on Contract")</f>
        <v>Pending</v>
      </c>
      <c r="H73" t="s">
        <v>2133</v>
      </c>
      <c r="I73" t="str">
        <f t="shared" si="1"/>
        <v>Delist</v>
      </c>
      <c r="J73" t="str">
        <f>IFERROR(VLOOKUP(Table5[[#This Row],[NPC]],'Contract NPCs - Master Data'!$L:$O,4,FALSE),"Not on Contract")</f>
        <v>Available</v>
      </c>
    </row>
    <row r="74" spans="3:10">
      <c r="C74" t="s">
        <v>3515</v>
      </c>
      <c r="D74" t="str">
        <f t="shared" si="0"/>
        <v>Product List</v>
      </c>
      <c r="E74" t="str">
        <f>IFERROR(VLOOKUP(Table2[[#This Row],[NPC]],'Contract NPCs - Master Data'!$L:$O,4,FALSE),"Not on Contract")</f>
        <v>Pending</v>
      </c>
      <c r="H74" t="s">
        <v>2137</v>
      </c>
      <c r="I74" t="str">
        <f t="shared" si="1"/>
        <v>Delist</v>
      </c>
      <c r="J74" t="str">
        <f>IFERROR(VLOOKUP(Table5[[#This Row],[NPC]],'Contract NPCs - Master Data'!$L:$O,4,FALSE),"Not on Contract")</f>
        <v>Available</v>
      </c>
    </row>
    <row r="75" spans="3:10">
      <c r="C75" t="s">
        <v>3521</v>
      </c>
      <c r="D75" t="str">
        <f t="shared" si="0"/>
        <v>Product List</v>
      </c>
      <c r="E75" t="str">
        <f>IFERROR(VLOOKUP(Table2[[#This Row],[NPC]],'Contract NPCs - Master Data'!$L:$O,4,FALSE),"Not on Contract")</f>
        <v>Pending</v>
      </c>
      <c r="H75" t="s">
        <v>2140</v>
      </c>
      <c r="I75" t="str">
        <f t="shared" si="1"/>
        <v>Delist</v>
      </c>
      <c r="J75" t="str">
        <f>IFERROR(VLOOKUP(Table5[[#This Row],[NPC]],'Contract NPCs - Master Data'!$L:$O,4,FALSE),"Not on Contract")</f>
        <v>Available</v>
      </c>
    </row>
    <row r="76" spans="3:10">
      <c r="C76" t="s">
        <v>3527</v>
      </c>
      <c r="D76" t="str">
        <f t="shared" si="0"/>
        <v>Product List</v>
      </c>
      <c r="E76" t="str">
        <f>IFERROR(VLOOKUP(Table2[[#This Row],[NPC]],'Contract NPCs - Master Data'!$L:$O,4,FALSE),"Not on Contract")</f>
        <v>Pending</v>
      </c>
      <c r="H76" t="s">
        <v>2143</v>
      </c>
      <c r="I76" t="str">
        <f t="shared" si="1"/>
        <v>Delist</v>
      </c>
      <c r="J76" t="str">
        <f>IFERROR(VLOOKUP(Table5[[#This Row],[NPC]],'Contract NPCs - Master Data'!$L:$O,4,FALSE),"Not on Contract")</f>
        <v>Available</v>
      </c>
    </row>
    <row r="77" spans="3:10">
      <c r="C77" t="s">
        <v>3530</v>
      </c>
      <c r="D77" t="str">
        <f t="shared" ref="D77:D140" si="2">IF(C77="","","Product List")</f>
        <v>Product List</v>
      </c>
      <c r="E77" t="str">
        <f>IFERROR(VLOOKUP(Table2[[#This Row],[NPC]],'Contract NPCs - Master Data'!$L:$O,4,FALSE),"Not on Contract")</f>
        <v>Pending</v>
      </c>
      <c r="H77" t="s">
        <v>2146</v>
      </c>
      <c r="I77" t="str">
        <f t="shared" ref="I77:I140" si="3">IF(H77="","","Delist")</f>
        <v>Delist</v>
      </c>
      <c r="J77" t="str">
        <f>IFERROR(VLOOKUP(Table5[[#This Row],[NPC]],'Contract NPCs - Master Data'!$L:$O,4,FALSE),"Not on Contract")</f>
        <v>Available</v>
      </c>
    </row>
    <row r="78" spans="3:10">
      <c r="C78" t="s">
        <v>3536</v>
      </c>
      <c r="D78" t="str">
        <f t="shared" si="2"/>
        <v>Product List</v>
      </c>
      <c r="E78" t="str">
        <f>IFERROR(VLOOKUP(Table2[[#This Row],[NPC]],'Contract NPCs - Master Data'!$L:$O,4,FALSE),"Not on Contract")</f>
        <v>Pending</v>
      </c>
      <c r="H78" t="s">
        <v>2149</v>
      </c>
      <c r="I78" t="str">
        <f t="shared" si="3"/>
        <v>Delist</v>
      </c>
      <c r="J78" t="str">
        <f>IFERROR(VLOOKUP(Table5[[#This Row],[NPC]],'Contract NPCs - Master Data'!$L:$O,4,FALSE),"Not on Contract")</f>
        <v>Available</v>
      </c>
    </row>
    <row r="79" spans="3:10">
      <c r="C79" t="s">
        <v>3539</v>
      </c>
      <c r="D79" t="str">
        <f t="shared" si="2"/>
        <v>Product List</v>
      </c>
      <c r="E79" t="str">
        <f>IFERROR(VLOOKUP(Table2[[#This Row],[NPC]],'Contract NPCs - Master Data'!$L:$O,4,FALSE),"Not on Contract")</f>
        <v>Pending</v>
      </c>
      <c r="H79" t="s">
        <v>2152</v>
      </c>
      <c r="I79" t="str">
        <f t="shared" si="3"/>
        <v>Delist</v>
      </c>
      <c r="J79" t="str">
        <f>IFERROR(VLOOKUP(Table5[[#This Row],[NPC]],'Contract NPCs - Master Data'!$L:$O,4,FALSE),"Not on Contract")</f>
        <v>Available</v>
      </c>
    </row>
    <row r="80" spans="3:10">
      <c r="C80" t="s">
        <v>3542</v>
      </c>
      <c r="D80" t="str">
        <f t="shared" si="2"/>
        <v>Product List</v>
      </c>
      <c r="E80" t="str">
        <f>IFERROR(VLOOKUP(Table2[[#This Row],[NPC]],'Contract NPCs - Master Data'!$L:$O,4,FALSE),"Not on Contract")</f>
        <v>Pending</v>
      </c>
      <c r="H80" t="s">
        <v>2155</v>
      </c>
      <c r="I80" t="str">
        <f t="shared" si="3"/>
        <v>Delist</v>
      </c>
      <c r="J80" t="str">
        <f>IFERROR(VLOOKUP(Table5[[#This Row],[NPC]],'Contract NPCs - Master Data'!$L:$O,4,FALSE),"Not on Contract")</f>
        <v>Available</v>
      </c>
    </row>
    <row r="81" spans="3:10">
      <c r="C81" t="s">
        <v>3548</v>
      </c>
      <c r="D81" t="str">
        <f t="shared" si="2"/>
        <v>Product List</v>
      </c>
      <c r="E81" t="str">
        <f>IFERROR(VLOOKUP(Table2[[#This Row],[NPC]],'Contract NPCs - Master Data'!$L:$O,4,FALSE),"Not on Contract")</f>
        <v>Pending</v>
      </c>
      <c r="H81" t="s">
        <v>2158</v>
      </c>
      <c r="I81" t="str">
        <f t="shared" si="3"/>
        <v>Delist</v>
      </c>
      <c r="J81" t="str">
        <f>IFERROR(VLOOKUP(Table5[[#This Row],[NPC]],'Contract NPCs - Master Data'!$L:$O,4,FALSE),"Not on Contract")</f>
        <v>Available</v>
      </c>
    </row>
    <row r="82" spans="3:10">
      <c r="C82" t="s">
        <v>3551</v>
      </c>
      <c r="D82" t="str">
        <f t="shared" si="2"/>
        <v>Product List</v>
      </c>
      <c r="E82" t="str">
        <f>IFERROR(VLOOKUP(Table2[[#This Row],[NPC]],'Contract NPCs - Master Data'!$L:$O,4,FALSE),"Not on Contract")</f>
        <v>Pending</v>
      </c>
      <c r="H82" t="s">
        <v>2161</v>
      </c>
      <c r="I82" t="str">
        <f t="shared" si="3"/>
        <v>Delist</v>
      </c>
      <c r="J82" t="str">
        <f>IFERROR(VLOOKUP(Table5[[#This Row],[NPC]],'Contract NPCs - Master Data'!$L:$O,4,FALSE),"Not on Contract")</f>
        <v>Available</v>
      </c>
    </row>
    <row r="83" spans="3:10">
      <c r="C83" t="s">
        <v>3557</v>
      </c>
      <c r="D83" t="str">
        <f t="shared" si="2"/>
        <v>Product List</v>
      </c>
      <c r="E83" t="str">
        <f>IFERROR(VLOOKUP(Table2[[#This Row],[NPC]],'Contract NPCs - Master Data'!$L:$O,4,FALSE),"Not on Contract")</f>
        <v>Pending</v>
      </c>
      <c r="H83" t="s">
        <v>2164</v>
      </c>
      <c r="I83" t="str">
        <f t="shared" si="3"/>
        <v>Delist</v>
      </c>
      <c r="J83" t="str">
        <f>IFERROR(VLOOKUP(Table5[[#This Row],[NPC]],'Contract NPCs - Master Data'!$L:$O,4,FALSE),"Not on Contract")</f>
        <v>Available</v>
      </c>
    </row>
    <row r="84" spans="3:10">
      <c r="C84" t="s">
        <v>3560</v>
      </c>
      <c r="D84" t="str">
        <f t="shared" si="2"/>
        <v>Product List</v>
      </c>
      <c r="E84" t="str">
        <f>IFERROR(VLOOKUP(Table2[[#This Row],[NPC]],'Contract NPCs - Master Data'!$L:$O,4,FALSE),"Not on Contract")</f>
        <v>Pending</v>
      </c>
      <c r="H84" t="s">
        <v>2167</v>
      </c>
      <c r="I84" t="str">
        <f t="shared" si="3"/>
        <v>Delist</v>
      </c>
      <c r="J84" t="str">
        <f>IFERROR(VLOOKUP(Table5[[#This Row],[NPC]],'Contract NPCs - Master Data'!$L:$O,4,FALSE),"Not on Contract")</f>
        <v>Available</v>
      </c>
    </row>
    <row r="85" spans="3:10">
      <c r="C85" t="s">
        <v>3566</v>
      </c>
      <c r="D85" t="str">
        <f t="shared" si="2"/>
        <v>Product List</v>
      </c>
      <c r="E85" t="str">
        <f>IFERROR(VLOOKUP(Table2[[#This Row],[NPC]],'Contract NPCs - Master Data'!$L:$O,4,FALSE),"Not on Contract")</f>
        <v>Pending</v>
      </c>
      <c r="H85" t="s">
        <v>2170</v>
      </c>
      <c r="I85" t="str">
        <f t="shared" si="3"/>
        <v>Delist</v>
      </c>
      <c r="J85" t="str">
        <f>IFERROR(VLOOKUP(Table5[[#This Row],[NPC]],'Contract NPCs - Master Data'!$L:$O,4,FALSE),"Not on Contract")</f>
        <v>Available</v>
      </c>
    </row>
    <row r="86" spans="3:10">
      <c r="C86" t="s">
        <v>3572</v>
      </c>
      <c r="D86" t="str">
        <f t="shared" si="2"/>
        <v>Product List</v>
      </c>
      <c r="E86" t="str">
        <f>IFERROR(VLOOKUP(Table2[[#This Row],[NPC]],'Contract NPCs - Master Data'!$L:$O,4,FALSE),"Not on Contract")</f>
        <v>Pending</v>
      </c>
      <c r="H86" t="s">
        <v>2173</v>
      </c>
      <c r="I86" t="str">
        <f t="shared" si="3"/>
        <v>Delist</v>
      </c>
      <c r="J86" t="str">
        <f>IFERROR(VLOOKUP(Table5[[#This Row],[NPC]],'Contract NPCs - Master Data'!$L:$O,4,FALSE),"Not on Contract")</f>
        <v>Available</v>
      </c>
    </row>
    <row r="87" spans="3:10">
      <c r="C87" t="s">
        <v>3578</v>
      </c>
      <c r="D87" t="str">
        <f t="shared" si="2"/>
        <v>Product List</v>
      </c>
      <c r="E87" t="str">
        <f>IFERROR(VLOOKUP(Table2[[#This Row],[NPC]],'Contract NPCs - Master Data'!$L:$O,4,FALSE),"Not on Contract")</f>
        <v>Pending</v>
      </c>
      <c r="H87" t="s">
        <v>2176</v>
      </c>
      <c r="I87" t="str">
        <f t="shared" si="3"/>
        <v>Delist</v>
      </c>
      <c r="J87" t="str">
        <f>IFERROR(VLOOKUP(Table5[[#This Row],[NPC]],'Contract NPCs - Master Data'!$L:$O,4,FALSE),"Not on Contract")</f>
        <v>Available</v>
      </c>
    </row>
    <row r="88" spans="3:10">
      <c r="C88" t="s">
        <v>3584</v>
      </c>
      <c r="D88" t="str">
        <f t="shared" si="2"/>
        <v>Product List</v>
      </c>
      <c r="E88" t="str">
        <f>IFERROR(VLOOKUP(Table2[[#This Row],[NPC]],'Contract NPCs - Master Data'!$L:$O,4,FALSE),"Not on Contract")</f>
        <v>Pending</v>
      </c>
      <c r="H88" t="s">
        <v>2179</v>
      </c>
      <c r="I88" t="str">
        <f t="shared" si="3"/>
        <v>Delist</v>
      </c>
      <c r="J88" t="str">
        <f>IFERROR(VLOOKUP(Table5[[#This Row],[NPC]],'Contract NPCs - Master Data'!$L:$O,4,FALSE),"Not on Contract")</f>
        <v>Available</v>
      </c>
    </row>
    <row r="89" spans="3:10">
      <c r="C89" t="s">
        <v>3587</v>
      </c>
      <c r="D89" t="str">
        <f t="shared" si="2"/>
        <v>Product List</v>
      </c>
      <c r="E89" t="str">
        <f>IFERROR(VLOOKUP(Table2[[#This Row],[NPC]],'Contract NPCs - Master Data'!$L:$O,4,FALSE),"Not on Contract")</f>
        <v>Pending</v>
      </c>
      <c r="H89" t="s">
        <v>2182</v>
      </c>
      <c r="I89" t="str">
        <f t="shared" si="3"/>
        <v>Delist</v>
      </c>
      <c r="J89" t="str">
        <f>IFERROR(VLOOKUP(Table5[[#This Row],[NPC]],'Contract NPCs - Master Data'!$L:$O,4,FALSE),"Not on Contract")</f>
        <v>Available</v>
      </c>
    </row>
    <row r="90" spans="3:10">
      <c r="C90" t="s">
        <v>3593</v>
      </c>
      <c r="D90" t="str">
        <f t="shared" si="2"/>
        <v>Product List</v>
      </c>
      <c r="E90" t="str">
        <f>IFERROR(VLOOKUP(Table2[[#This Row],[NPC]],'Contract NPCs - Master Data'!$L:$O,4,FALSE),"Not on Contract")</f>
        <v>Pending</v>
      </c>
      <c r="H90" t="s">
        <v>2188</v>
      </c>
      <c r="I90" t="str">
        <f t="shared" si="3"/>
        <v>Delist</v>
      </c>
      <c r="J90" t="str">
        <f>IFERROR(VLOOKUP(Table5[[#This Row],[NPC]],'Contract NPCs - Master Data'!$L:$O,4,FALSE),"Not on Contract")</f>
        <v>Available</v>
      </c>
    </row>
    <row r="91" spans="3:10">
      <c r="C91" t="s">
        <v>3596</v>
      </c>
      <c r="D91" t="str">
        <f t="shared" si="2"/>
        <v>Product List</v>
      </c>
      <c r="E91" t="str">
        <f>IFERROR(VLOOKUP(Table2[[#This Row],[NPC]],'Contract NPCs - Master Data'!$L:$O,4,FALSE),"Not on Contract")</f>
        <v>Pending</v>
      </c>
      <c r="H91" t="s">
        <v>2191</v>
      </c>
      <c r="I91" t="str">
        <f t="shared" si="3"/>
        <v>Delist</v>
      </c>
      <c r="J91" t="str">
        <f>IFERROR(VLOOKUP(Table5[[#This Row],[NPC]],'Contract NPCs - Master Data'!$L:$O,4,FALSE),"Not on Contract")</f>
        <v>Available</v>
      </c>
    </row>
    <row r="92" spans="3:10">
      <c r="C92" t="s">
        <v>3602</v>
      </c>
      <c r="D92" t="str">
        <f t="shared" si="2"/>
        <v>Product List</v>
      </c>
      <c r="E92" t="str">
        <f>IFERROR(VLOOKUP(Table2[[#This Row],[NPC]],'Contract NPCs - Master Data'!$L:$O,4,FALSE),"Not on Contract")</f>
        <v>Pending</v>
      </c>
      <c r="H92" t="s">
        <v>2194</v>
      </c>
      <c r="I92" t="str">
        <f t="shared" si="3"/>
        <v>Delist</v>
      </c>
      <c r="J92" t="str">
        <f>IFERROR(VLOOKUP(Table5[[#This Row],[NPC]],'Contract NPCs - Master Data'!$L:$O,4,FALSE),"Not on Contract")</f>
        <v>Available</v>
      </c>
    </row>
    <row r="93" spans="3:10">
      <c r="C93" t="s">
        <v>3605</v>
      </c>
      <c r="D93" t="str">
        <f t="shared" si="2"/>
        <v>Product List</v>
      </c>
      <c r="E93" t="str">
        <f>IFERROR(VLOOKUP(Table2[[#This Row],[NPC]],'Contract NPCs - Master Data'!$L:$O,4,FALSE),"Not on Contract")</f>
        <v>Pending</v>
      </c>
      <c r="H93" t="s">
        <v>2197</v>
      </c>
      <c r="I93" t="str">
        <f t="shared" si="3"/>
        <v>Delist</v>
      </c>
      <c r="J93" t="str">
        <f>IFERROR(VLOOKUP(Table5[[#This Row],[NPC]],'Contract NPCs - Master Data'!$L:$O,4,FALSE),"Not on Contract")</f>
        <v>Available</v>
      </c>
    </row>
    <row r="94" spans="3:10">
      <c r="C94" t="s">
        <v>3611</v>
      </c>
      <c r="D94" t="str">
        <f t="shared" si="2"/>
        <v>Product List</v>
      </c>
      <c r="E94" t="str">
        <f>IFERROR(VLOOKUP(Table2[[#This Row],[NPC]],'Contract NPCs - Master Data'!$L:$O,4,FALSE),"Not on Contract")</f>
        <v>Pending</v>
      </c>
      <c r="H94" t="s">
        <v>2200</v>
      </c>
      <c r="I94" t="str">
        <f t="shared" si="3"/>
        <v>Delist</v>
      </c>
      <c r="J94" t="str">
        <f>IFERROR(VLOOKUP(Table5[[#This Row],[NPC]],'Contract NPCs - Master Data'!$L:$O,4,FALSE),"Not on Contract")</f>
        <v>Available</v>
      </c>
    </row>
    <row r="95" spans="3:10">
      <c r="C95" t="s">
        <v>3614</v>
      </c>
      <c r="D95" t="str">
        <f t="shared" si="2"/>
        <v>Product List</v>
      </c>
      <c r="E95" t="str">
        <f>IFERROR(VLOOKUP(Table2[[#This Row],[NPC]],'Contract NPCs - Master Data'!$L:$O,4,FALSE),"Not on Contract")</f>
        <v>Pending</v>
      </c>
      <c r="H95" t="s">
        <v>2203</v>
      </c>
      <c r="I95" t="str">
        <f t="shared" si="3"/>
        <v>Delist</v>
      </c>
      <c r="J95" t="str">
        <f>IFERROR(VLOOKUP(Table5[[#This Row],[NPC]],'Contract NPCs - Master Data'!$L:$O,4,FALSE),"Not on Contract")</f>
        <v>Available</v>
      </c>
    </row>
    <row r="96" spans="3:10">
      <c r="C96" t="s">
        <v>3620</v>
      </c>
      <c r="D96" t="str">
        <f t="shared" si="2"/>
        <v>Product List</v>
      </c>
      <c r="E96" t="str">
        <f>IFERROR(VLOOKUP(Table2[[#This Row],[NPC]],'Contract NPCs - Master Data'!$L:$O,4,FALSE),"Not on Contract")</f>
        <v>Pending</v>
      </c>
      <c r="H96" t="s">
        <v>2206</v>
      </c>
      <c r="I96" t="str">
        <f t="shared" si="3"/>
        <v>Delist</v>
      </c>
      <c r="J96" t="str">
        <f>IFERROR(VLOOKUP(Table5[[#This Row],[NPC]],'Contract NPCs - Master Data'!$L:$O,4,FALSE),"Not on Contract")</f>
        <v>Available</v>
      </c>
    </row>
    <row r="97" spans="3:10">
      <c r="C97" t="s">
        <v>3623</v>
      </c>
      <c r="D97" t="str">
        <f t="shared" si="2"/>
        <v>Product List</v>
      </c>
      <c r="E97" t="str">
        <f>IFERROR(VLOOKUP(Table2[[#This Row],[NPC]],'Contract NPCs - Master Data'!$L:$O,4,FALSE),"Not on Contract")</f>
        <v>Pending</v>
      </c>
      <c r="H97" t="s">
        <v>2209</v>
      </c>
      <c r="I97" t="str">
        <f t="shared" si="3"/>
        <v>Delist</v>
      </c>
      <c r="J97" t="str">
        <f>IFERROR(VLOOKUP(Table5[[#This Row],[NPC]],'Contract NPCs - Master Data'!$L:$O,4,FALSE),"Not on Contract")</f>
        <v>Available</v>
      </c>
    </row>
    <row r="98" spans="3:10">
      <c r="C98" t="s">
        <v>3626</v>
      </c>
      <c r="D98" t="str">
        <f t="shared" si="2"/>
        <v>Product List</v>
      </c>
      <c r="E98" t="str">
        <f>IFERROR(VLOOKUP(Table2[[#This Row],[NPC]],'Contract NPCs - Master Data'!$L:$O,4,FALSE),"Not on Contract")</f>
        <v>Pending</v>
      </c>
      <c r="H98" t="s">
        <v>2212</v>
      </c>
      <c r="I98" t="str">
        <f t="shared" si="3"/>
        <v>Delist</v>
      </c>
      <c r="J98" t="str">
        <f>IFERROR(VLOOKUP(Table5[[#This Row],[NPC]],'Contract NPCs - Master Data'!$L:$O,4,FALSE),"Not on Contract")</f>
        <v>Available</v>
      </c>
    </row>
    <row r="99" spans="3:10">
      <c r="C99" t="s">
        <v>3629</v>
      </c>
      <c r="D99" t="str">
        <f t="shared" si="2"/>
        <v>Product List</v>
      </c>
      <c r="E99" t="str">
        <f>IFERROR(VLOOKUP(Table2[[#This Row],[NPC]],'Contract NPCs - Master Data'!$L:$O,4,FALSE),"Not on Contract")</f>
        <v>Pending</v>
      </c>
      <c r="H99" t="s">
        <v>2219</v>
      </c>
      <c r="I99" t="str">
        <f t="shared" si="3"/>
        <v>Delist</v>
      </c>
      <c r="J99" t="str">
        <f>IFERROR(VLOOKUP(Table5[[#This Row],[NPC]],'Contract NPCs - Master Data'!$L:$O,4,FALSE),"Not on Contract")</f>
        <v>Available</v>
      </c>
    </row>
    <row r="100" spans="3:10">
      <c r="C100" t="s">
        <v>3632</v>
      </c>
      <c r="D100" t="str">
        <f t="shared" si="2"/>
        <v>Product List</v>
      </c>
      <c r="E100" t="str">
        <f>IFERROR(VLOOKUP(Table2[[#This Row],[NPC]],'Contract NPCs - Master Data'!$L:$O,4,FALSE),"Not on Contract")</f>
        <v>Pending</v>
      </c>
      <c r="H100" t="s">
        <v>2222</v>
      </c>
      <c r="I100" t="str">
        <f t="shared" si="3"/>
        <v>Delist</v>
      </c>
      <c r="J100" t="str">
        <f>IFERROR(VLOOKUP(Table5[[#This Row],[NPC]],'Contract NPCs - Master Data'!$L:$O,4,FALSE),"Not on Contract")</f>
        <v>Available</v>
      </c>
    </row>
    <row r="101" spans="3:10">
      <c r="C101" t="s">
        <v>3639</v>
      </c>
      <c r="D101" t="str">
        <f t="shared" si="2"/>
        <v>Product List</v>
      </c>
      <c r="E101" t="str">
        <f>IFERROR(VLOOKUP(Table2[[#This Row],[NPC]],'Contract NPCs - Master Data'!$L:$O,4,FALSE),"Not on Contract")</f>
        <v>Pending</v>
      </c>
      <c r="H101" t="s">
        <v>2229</v>
      </c>
      <c r="I101" t="str">
        <f t="shared" si="3"/>
        <v>Delist</v>
      </c>
      <c r="J101" t="str">
        <f>IFERROR(VLOOKUP(Table5[[#This Row],[NPC]],'Contract NPCs - Master Data'!$L:$O,4,FALSE),"Not on Contract")</f>
        <v>Available</v>
      </c>
    </row>
    <row r="102" spans="3:10">
      <c r="C102" t="s">
        <v>3643</v>
      </c>
      <c r="D102" t="str">
        <f t="shared" si="2"/>
        <v>Product List</v>
      </c>
      <c r="E102" t="str">
        <f>IFERROR(VLOOKUP(Table2[[#This Row],[NPC]],'Contract NPCs - Master Data'!$L:$O,4,FALSE),"Not on Contract")</f>
        <v>Pending</v>
      </c>
      <c r="H102" t="s">
        <v>2232</v>
      </c>
      <c r="I102" t="str">
        <f t="shared" si="3"/>
        <v>Delist</v>
      </c>
      <c r="J102" t="str">
        <f>IFERROR(VLOOKUP(Table5[[#This Row],[NPC]],'Contract NPCs - Master Data'!$L:$O,4,FALSE),"Not on Contract")</f>
        <v>Available</v>
      </c>
    </row>
    <row r="103" spans="3:10">
      <c r="C103" t="s">
        <v>3649</v>
      </c>
      <c r="D103" t="str">
        <f t="shared" si="2"/>
        <v>Product List</v>
      </c>
      <c r="E103" t="str">
        <f>IFERROR(VLOOKUP(Table2[[#This Row],[NPC]],'Contract NPCs - Master Data'!$L:$O,4,FALSE),"Not on Contract")</f>
        <v>Pending</v>
      </c>
      <c r="H103" t="s">
        <v>361</v>
      </c>
      <c r="I103" t="str">
        <f t="shared" si="3"/>
        <v>Delist</v>
      </c>
      <c r="J103" t="str">
        <f>IFERROR(VLOOKUP(Table5[[#This Row],[NPC]],'Contract NPCs - Master Data'!$L:$O,4,FALSE),"Not on Contract")</f>
        <v>Available</v>
      </c>
    </row>
    <row r="104" spans="3:10">
      <c r="C104" t="s">
        <v>3652</v>
      </c>
      <c r="D104" t="str">
        <f t="shared" si="2"/>
        <v>Product List</v>
      </c>
      <c r="E104" t="str">
        <f>IFERROR(VLOOKUP(Table2[[#This Row],[NPC]],'Contract NPCs - Master Data'!$L:$O,4,FALSE),"Not on Contract")</f>
        <v>Pending</v>
      </c>
      <c r="H104" t="s">
        <v>364</v>
      </c>
      <c r="I104" t="str">
        <f t="shared" si="3"/>
        <v>Delist</v>
      </c>
      <c r="J104" t="str">
        <f>IFERROR(VLOOKUP(Table5[[#This Row],[NPC]],'Contract NPCs - Master Data'!$L:$O,4,FALSE),"Not on Contract")</f>
        <v>Available</v>
      </c>
    </row>
    <row r="105" spans="3:10">
      <c r="C105" t="s">
        <v>3663</v>
      </c>
      <c r="D105" t="str">
        <f t="shared" si="2"/>
        <v>Product List</v>
      </c>
      <c r="E105" t="str">
        <f>IFERROR(VLOOKUP(Table2[[#This Row],[NPC]],'Contract NPCs - Master Data'!$L:$O,4,FALSE),"Not on Contract")</f>
        <v>Pending</v>
      </c>
      <c r="H105" t="s">
        <v>2922</v>
      </c>
      <c r="I105" t="str">
        <f t="shared" si="3"/>
        <v>Delist</v>
      </c>
      <c r="J105" t="str">
        <f>IFERROR(VLOOKUP(Table5[[#This Row],[NPC]],'Contract NPCs - Master Data'!$L:$O,4,FALSE),"Not on Contract")</f>
        <v>Available</v>
      </c>
    </row>
    <row r="106" spans="3:10">
      <c r="C106" t="s">
        <v>3581</v>
      </c>
      <c r="D106" t="str">
        <f t="shared" si="2"/>
        <v>Product List</v>
      </c>
      <c r="E106" t="str">
        <f>IFERROR(VLOOKUP(Table2[[#This Row],[NPC]],'Contract NPCs - Master Data'!$L:$O,4,FALSE),"Not on Contract")</f>
        <v>Pending</v>
      </c>
      <c r="H106" t="s">
        <v>2925</v>
      </c>
      <c r="I106" t="str">
        <f t="shared" si="3"/>
        <v>Delist</v>
      </c>
      <c r="J106" t="str">
        <f>IFERROR(VLOOKUP(Table5[[#This Row],[NPC]],'Contract NPCs - Master Data'!$L:$O,4,FALSE),"Not on Contract")</f>
        <v>Available</v>
      </c>
    </row>
    <row r="107" spans="3:10">
      <c r="C107" t="s">
        <v>3590</v>
      </c>
      <c r="D107" t="str">
        <f t="shared" si="2"/>
        <v>Product List</v>
      </c>
      <c r="E107" t="str">
        <f>IFERROR(VLOOKUP(Table2[[#This Row],[NPC]],'Contract NPCs - Master Data'!$L:$O,4,FALSE),"Not on Contract")</f>
        <v>Pending</v>
      </c>
      <c r="H107" t="s">
        <v>2928</v>
      </c>
      <c r="I107" t="str">
        <f t="shared" si="3"/>
        <v>Delist</v>
      </c>
      <c r="J107" t="str">
        <f>IFERROR(VLOOKUP(Table5[[#This Row],[NPC]],'Contract NPCs - Master Data'!$L:$O,4,FALSE),"Not on Contract")</f>
        <v>Available</v>
      </c>
    </row>
    <row r="108" spans="3:10">
      <c r="C108" t="s">
        <v>3599</v>
      </c>
      <c r="D108" t="str">
        <f t="shared" si="2"/>
        <v>Product List</v>
      </c>
      <c r="E108" t="str">
        <f>IFERROR(VLOOKUP(Table2[[#This Row],[NPC]],'Contract NPCs - Master Data'!$L:$O,4,FALSE),"Not on Contract")</f>
        <v>Pending</v>
      </c>
      <c r="H108" t="s">
        <v>2934</v>
      </c>
      <c r="I108" t="str">
        <f t="shared" si="3"/>
        <v>Delist</v>
      </c>
      <c r="J108" t="str">
        <f>IFERROR(VLOOKUP(Table5[[#This Row],[NPC]],'Contract NPCs - Master Data'!$L:$O,4,FALSE),"Not on Contract")</f>
        <v>Available</v>
      </c>
    </row>
    <row r="109" spans="3:10">
      <c r="C109" t="s">
        <v>3608</v>
      </c>
      <c r="D109" t="str">
        <f t="shared" si="2"/>
        <v>Product List</v>
      </c>
      <c r="E109" t="str">
        <f>IFERROR(VLOOKUP(Table2[[#This Row],[NPC]],'Contract NPCs - Master Data'!$L:$O,4,FALSE),"Not on Contract")</f>
        <v>Pending</v>
      </c>
      <c r="H109" t="s">
        <v>2937</v>
      </c>
      <c r="I109" t="str">
        <f t="shared" si="3"/>
        <v>Delist</v>
      </c>
      <c r="J109" t="str">
        <f>IFERROR(VLOOKUP(Table5[[#This Row],[NPC]],'Contract NPCs - Master Data'!$L:$O,4,FALSE),"Not on Contract")</f>
        <v>Available</v>
      </c>
    </row>
    <row r="110" spans="3:10">
      <c r="C110" t="s">
        <v>3617</v>
      </c>
      <c r="D110" t="str">
        <f t="shared" si="2"/>
        <v>Product List</v>
      </c>
      <c r="E110" t="str">
        <f>IFERROR(VLOOKUP(Table2[[#This Row],[NPC]],'Contract NPCs - Master Data'!$L:$O,4,FALSE),"Not on Contract")</f>
        <v>Pending</v>
      </c>
      <c r="H110" t="s">
        <v>2946</v>
      </c>
      <c r="I110" t="str">
        <f t="shared" si="3"/>
        <v>Delist</v>
      </c>
      <c r="J110" t="str">
        <f>IFERROR(VLOOKUP(Table5[[#This Row],[NPC]],'Contract NPCs - Master Data'!$L:$O,4,FALSE),"Not on Contract")</f>
        <v>Available</v>
      </c>
    </row>
    <row r="111" spans="3:10">
      <c r="C111" t="s">
        <v>3635</v>
      </c>
      <c r="D111" t="str">
        <f t="shared" si="2"/>
        <v>Product List</v>
      </c>
      <c r="E111" t="str">
        <f>IFERROR(VLOOKUP(Table2[[#This Row],[NPC]],'Contract NPCs - Master Data'!$L:$O,4,FALSE),"Not on Contract")</f>
        <v>Pending</v>
      </c>
      <c r="H111" t="s">
        <v>2949</v>
      </c>
      <c r="I111" t="str">
        <f t="shared" si="3"/>
        <v>Delist</v>
      </c>
      <c r="J111" t="str">
        <f>IFERROR(VLOOKUP(Table5[[#This Row],[NPC]],'Contract NPCs - Master Data'!$L:$O,4,FALSE),"Not on Contract")</f>
        <v>Available</v>
      </c>
    </row>
    <row r="112" spans="3:10">
      <c r="C112" t="s">
        <v>3646</v>
      </c>
      <c r="D112" t="str">
        <f t="shared" si="2"/>
        <v>Product List</v>
      </c>
      <c r="E112" t="str">
        <f>IFERROR(VLOOKUP(Table2[[#This Row],[NPC]],'Contract NPCs - Master Data'!$L:$O,4,FALSE),"Not on Contract")</f>
        <v>Pending</v>
      </c>
      <c r="H112" t="s">
        <v>2970</v>
      </c>
      <c r="I112" t="str">
        <f t="shared" si="3"/>
        <v>Delist</v>
      </c>
      <c r="J112" t="str">
        <f>IFERROR(VLOOKUP(Table5[[#This Row],[NPC]],'Contract NPCs - Master Data'!$L:$O,4,FALSE),"Not on Contract")</f>
        <v>Available</v>
      </c>
    </row>
    <row r="113" spans="3:10">
      <c r="C113" t="s">
        <v>3655</v>
      </c>
      <c r="D113" t="str">
        <f t="shared" si="2"/>
        <v>Product List</v>
      </c>
      <c r="E113" t="str">
        <f>IFERROR(VLOOKUP(Table2[[#This Row],[NPC]],'Contract NPCs - Master Data'!$L:$O,4,FALSE),"Not on Contract")</f>
        <v>Pending</v>
      </c>
      <c r="H113" t="s">
        <v>2973</v>
      </c>
      <c r="I113" t="str">
        <f t="shared" si="3"/>
        <v>Delist</v>
      </c>
      <c r="J113" t="str">
        <f>IFERROR(VLOOKUP(Table5[[#This Row],[NPC]],'Contract NPCs - Master Data'!$L:$O,4,FALSE),"Not on Contract")</f>
        <v>Available</v>
      </c>
    </row>
    <row r="114" spans="3:10">
      <c r="C114" t="s">
        <v>3658</v>
      </c>
      <c r="D114" t="str">
        <f t="shared" si="2"/>
        <v>Product List</v>
      </c>
      <c r="E114" t="str">
        <f>IFERROR(VLOOKUP(Table2[[#This Row],[NPC]],'Contract NPCs - Master Data'!$L:$O,4,FALSE),"Not on Contract")</f>
        <v>Pending</v>
      </c>
      <c r="H114" t="s">
        <v>297</v>
      </c>
      <c r="I114" t="str">
        <f t="shared" si="3"/>
        <v>Delist</v>
      </c>
      <c r="J114" t="str">
        <f>IFERROR(VLOOKUP(Table5[[#This Row],[NPC]],'Contract NPCs - Master Data'!$L:$O,4,FALSE),"Not on Contract")</f>
        <v>Available</v>
      </c>
    </row>
    <row r="115" spans="3:10">
      <c r="C115" t="s">
        <v>3666</v>
      </c>
      <c r="D115" t="str">
        <f t="shared" si="2"/>
        <v>Product List</v>
      </c>
      <c r="E115" t="str">
        <f>IFERROR(VLOOKUP(Table2[[#This Row],[NPC]],'Contract NPCs - Master Data'!$L:$O,4,FALSE),"Not on Contract")</f>
        <v>Pending</v>
      </c>
      <c r="H115" t="s">
        <v>564</v>
      </c>
      <c r="I115" t="str">
        <f t="shared" si="3"/>
        <v>Delist</v>
      </c>
      <c r="J115" t="str">
        <f>IFERROR(VLOOKUP(Table5[[#This Row],[NPC]],'Contract NPCs - Master Data'!$L:$O,4,FALSE),"Not on Contract")</f>
        <v>Available</v>
      </c>
    </row>
    <row r="116" spans="3:10">
      <c r="C116" t="s">
        <v>3676</v>
      </c>
      <c r="D116" t="str">
        <f t="shared" si="2"/>
        <v>Product List</v>
      </c>
      <c r="E116" t="str">
        <f>IFERROR(VLOOKUP(Table2[[#This Row],[NPC]],'Contract NPCs - Master Data'!$L:$O,4,FALSE),"Not on Contract")</f>
        <v>Pending</v>
      </c>
      <c r="H116" t="s">
        <v>568</v>
      </c>
      <c r="I116" t="str">
        <f t="shared" si="3"/>
        <v>Delist</v>
      </c>
      <c r="J116" t="str">
        <f>IFERROR(VLOOKUP(Table5[[#This Row],[NPC]],'Contract NPCs - Master Data'!$L:$O,4,FALSE),"Not on Contract")</f>
        <v>Available</v>
      </c>
    </row>
    <row r="117" spans="3:10">
      <c r="C117" t="s">
        <v>3683</v>
      </c>
      <c r="D117" t="str">
        <f t="shared" si="2"/>
        <v>Product List</v>
      </c>
      <c r="E117" t="str">
        <f>IFERROR(VLOOKUP(Table2[[#This Row],[NPC]],'Contract NPCs - Master Data'!$L:$O,4,FALSE),"Not on Contract")</f>
        <v>Pending</v>
      </c>
      <c r="H117" t="s">
        <v>941</v>
      </c>
      <c r="I117" t="str">
        <f t="shared" si="3"/>
        <v>Delist</v>
      </c>
      <c r="J117" t="str">
        <f>IFERROR(VLOOKUP(Table5[[#This Row],[NPC]],'Contract NPCs - Master Data'!$L:$O,4,FALSE),"Not on Contract")</f>
        <v>Available</v>
      </c>
    </row>
    <row r="118" spans="3:10">
      <c r="C118" t="s">
        <v>3687</v>
      </c>
      <c r="D118" t="str">
        <f t="shared" si="2"/>
        <v>Product List</v>
      </c>
      <c r="E118" t="str">
        <f>IFERROR(VLOOKUP(Table2[[#This Row],[NPC]],'Contract NPCs - Master Data'!$L:$O,4,FALSE),"Not on Contract")</f>
        <v>Pending</v>
      </c>
      <c r="H118" t="s">
        <v>1138</v>
      </c>
      <c r="I118" t="str">
        <f t="shared" si="3"/>
        <v>Delist</v>
      </c>
      <c r="J118" t="str">
        <f>IFERROR(VLOOKUP(Table5[[#This Row],[NPC]],'Contract NPCs - Master Data'!$L:$O,4,FALSE),"Not on Contract")</f>
        <v>Available</v>
      </c>
    </row>
    <row r="119" spans="3:10">
      <c r="C119" t="s">
        <v>3696</v>
      </c>
      <c r="D119" t="str">
        <f t="shared" si="2"/>
        <v>Product List</v>
      </c>
      <c r="E119" t="str">
        <f>IFERROR(VLOOKUP(Table2[[#This Row],[NPC]],'Contract NPCs - Master Data'!$L:$O,4,FALSE),"Not on Contract")</f>
        <v>Pending</v>
      </c>
      <c r="H119" t="s">
        <v>1142</v>
      </c>
      <c r="I119" t="str">
        <f t="shared" si="3"/>
        <v>Delist</v>
      </c>
      <c r="J119" t="str">
        <f>IFERROR(VLOOKUP(Table5[[#This Row],[NPC]],'Contract NPCs - Master Data'!$L:$O,4,FALSE),"Not on Contract")</f>
        <v>Available</v>
      </c>
    </row>
    <row r="120" spans="3:10">
      <c r="C120" t="s">
        <v>3702</v>
      </c>
      <c r="D120" t="str">
        <f t="shared" si="2"/>
        <v>Product List</v>
      </c>
      <c r="E120" t="str">
        <f>IFERROR(VLOOKUP(Table2[[#This Row],[NPC]],'Contract NPCs - Master Data'!$L:$O,4,FALSE),"Not on Contract")</f>
        <v>Pending</v>
      </c>
      <c r="H120" t="s">
        <v>1145</v>
      </c>
      <c r="I120" t="str">
        <f t="shared" si="3"/>
        <v>Delist</v>
      </c>
      <c r="J120" t="str">
        <f>IFERROR(VLOOKUP(Table5[[#This Row],[NPC]],'Contract NPCs - Master Data'!$L:$O,4,FALSE),"Not on Contract")</f>
        <v>Available</v>
      </c>
    </row>
    <row r="121" spans="3:10">
      <c r="C121" t="s">
        <v>3705</v>
      </c>
      <c r="D121" t="str">
        <f t="shared" si="2"/>
        <v>Product List</v>
      </c>
      <c r="E121" t="str">
        <f>IFERROR(VLOOKUP(Table2[[#This Row],[NPC]],'Contract NPCs - Master Data'!$L:$O,4,FALSE),"Not on Contract")</f>
        <v>Pending</v>
      </c>
      <c r="H121" t="s">
        <v>1159</v>
      </c>
      <c r="I121" t="str">
        <f t="shared" si="3"/>
        <v>Delist</v>
      </c>
      <c r="J121" t="str">
        <f>IFERROR(VLOOKUP(Table5[[#This Row],[NPC]],'Contract NPCs - Master Data'!$L:$O,4,FALSE),"Not on Contract")</f>
        <v>Available</v>
      </c>
    </row>
    <row r="122" spans="3:10">
      <c r="C122" t="s">
        <v>3711</v>
      </c>
      <c r="D122" t="str">
        <f t="shared" si="2"/>
        <v>Product List</v>
      </c>
      <c r="E122" t="str">
        <f>IFERROR(VLOOKUP(Table2[[#This Row],[NPC]],'Contract NPCs - Master Data'!$L:$O,4,FALSE),"Not on Contract")</f>
        <v>Pending</v>
      </c>
      <c r="H122" t="s">
        <v>1165</v>
      </c>
      <c r="I122" t="str">
        <f t="shared" si="3"/>
        <v>Delist</v>
      </c>
      <c r="J122" t="str">
        <f>IFERROR(VLOOKUP(Table5[[#This Row],[NPC]],'Contract NPCs - Master Data'!$L:$O,4,FALSE),"Not on Contract")</f>
        <v>Available</v>
      </c>
    </row>
    <row r="123" spans="3:10">
      <c r="C123" t="s">
        <v>3714</v>
      </c>
      <c r="D123" t="str">
        <f t="shared" si="2"/>
        <v>Product List</v>
      </c>
      <c r="E123" t="str">
        <f>IFERROR(VLOOKUP(Table2[[#This Row],[NPC]],'Contract NPCs - Master Data'!$L:$O,4,FALSE),"Not on Contract")</f>
        <v>Pending</v>
      </c>
      <c r="H123" t="s">
        <v>2527</v>
      </c>
      <c r="I123" t="str">
        <f t="shared" si="3"/>
        <v>Delist</v>
      </c>
      <c r="J123" t="str">
        <f>IFERROR(VLOOKUP(Table5[[#This Row],[NPC]],'Contract NPCs - Master Data'!$L:$O,4,FALSE),"Not on Contract")</f>
        <v>Available</v>
      </c>
    </row>
    <row r="124" spans="3:10">
      <c r="C124" t="s">
        <v>3720</v>
      </c>
      <c r="D124" t="str">
        <f t="shared" si="2"/>
        <v>Product List</v>
      </c>
      <c r="E124" t="str">
        <f>IFERROR(VLOOKUP(Table2[[#This Row],[NPC]],'Contract NPCs - Master Data'!$L:$O,4,FALSE),"Not on Contract")</f>
        <v>Pending</v>
      </c>
      <c r="H124" t="s">
        <v>2533</v>
      </c>
      <c r="I124" t="str">
        <f t="shared" si="3"/>
        <v>Delist</v>
      </c>
      <c r="J124" t="str">
        <f>IFERROR(VLOOKUP(Table5[[#This Row],[NPC]],'Contract NPCs - Master Data'!$L:$O,4,FALSE),"Not on Contract")</f>
        <v>Available</v>
      </c>
    </row>
    <row r="125" spans="3:10">
      <c r="C125" t="s">
        <v>3669</v>
      </c>
      <c r="D125" t="str">
        <f t="shared" si="2"/>
        <v>Product List</v>
      </c>
      <c r="E125" t="str">
        <f>IFERROR(VLOOKUP(Table2[[#This Row],[NPC]],'Contract NPCs - Master Data'!$L:$O,4,FALSE),"Not on Contract")</f>
        <v>Pending</v>
      </c>
      <c r="H125" t="s">
        <v>2538</v>
      </c>
      <c r="I125" t="str">
        <f t="shared" si="3"/>
        <v>Delist</v>
      </c>
      <c r="J125" t="str">
        <f>IFERROR(VLOOKUP(Table5[[#This Row],[NPC]],'Contract NPCs - Master Data'!$L:$O,4,FALSE),"Not on Contract")</f>
        <v>Available</v>
      </c>
    </row>
    <row r="126" spans="3:10">
      <c r="C126" t="s">
        <v>3672</v>
      </c>
      <c r="D126" t="str">
        <f t="shared" si="2"/>
        <v>Product List</v>
      </c>
      <c r="E126" t="str">
        <f>IFERROR(VLOOKUP(Table2[[#This Row],[NPC]],'Contract NPCs - Master Data'!$L:$O,4,FALSE),"Not on Contract")</f>
        <v>Pending</v>
      </c>
      <c r="H126" t="s">
        <v>2540</v>
      </c>
      <c r="I126" t="str">
        <f t="shared" si="3"/>
        <v>Delist</v>
      </c>
      <c r="J126" t="str">
        <f>IFERROR(VLOOKUP(Table5[[#This Row],[NPC]],'Contract NPCs - Master Data'!$L:$O,4,FALSE),"Not on Contract")</f>
        <v>Available</v>
      </c>
    </row>
    <row r="127" spans="3:10">
      <c r="C127" t="s">
        <v>3680</v>
      </c>
      <c r="D127" t="str">
        <f t="shared" si="2"/>
        <v>Product List</v>
      </c>
      <c r="E127" t="str">
        <f>IFERROR(VLOOKUP(Table2[[#This Row],[NPC]],'Contract NPCs - Master Data'!$L:$O,4,FALSE),"Not on Contract")</f>
        <v>Pending</v>
      </c>
      <c r="H127" t="s">
        <v>2544</v>
      </c>
      <c r="I127" t="str">
        <f t="shared" si="3"/>
        <v>Delist</v>
      </c>
      <c r="J127" t="str">
        <f>IFERROR(VLOOKUP(Table5[[#This Row],[NPC]],'Contract NPCs - Master Data'!$L:$O,4,FALSE),"Not on Contract")</f>
        <v>Available</v>
      </c>
    </row>
    <row r="128" spans="3:10">
      <c r="C128" t="s">
        <v>3690</v>
      </c>
      <c r="D128" t="str">
        <f t="shared" si="2"/>
        <v>Product List</v>
      </c>
      <c r="E128" t="str">
        <f>IFERROR(VLOOKUP(Table2[[#This Row],[NPC]],'Contract NPCs - Master Data'!$L:$O,4,FALSE),"Not on Contract")</f>
        <v>Pending</v>
      </c>
      <c r="H128" t="s">
        <v>2551</v>
      </c>
      <c r="I128" t="str">
        <f t="shared" si="3"/>
        <v>Delist</v>
      </c>
      <c r="J128" t="str">
        <f>IFERROR(VLOOKUP(Table5[[#This Row],[NPC]],'Contract NPCs - Master Data'!$L:$O,4,FALSE),"Not on Contract")</f>
        <v>Available</v>
      </c>
    </row>
    <row r="129" spans="3:10">
      <c r="C129" t="s">
        <v>3693</v>
      </c>
      <c r="D129" t="str">
        <f t="shared" si="2"/>
        <v>Product List</v>
      </c>
      <c r="E129" t="str">
        <f>IFERROR(VLOOKUP(Table2[[#This Row],[NPC]],'Contract NPCs - Master Data'!$L:$O,4,FALSE),"Not on Contract")</f>
        <v>Pending</v>
      </c>
      <c r="H129" t="s">
        <v>2555</v>
      </c>
      <c r="I129" t="str">
        <f t="shared" si="3"/>
        <v>Delist</v>
      </c>
      <c r="J129" t="str">
        <f>IFERROR(VLOOKUP(Table5[[#This Row],[NPC]],'Contract NPCs - Master Data'!$L:$O,4,FALSE),"Not on Contract")</f>
        <v>Available</v>
      </c>
    </row>
    <row r="130" spans="3:10">
      <c r="C130" t="s">
        <v>3699</v>
      </c>
      <c r="D130" t="str">
        <f t="shared" si="2"/>
        <v>Product List</v>
      </c>
      <c r="E130" t="str">
        <f>IFERROR(VLOOKUP(Table2[[#This Row],[NPC]],'Contract NPCs - Master Data'!$L:$O,4,FALSE),"Not on Contract")</f>
        <v>Pending</v>
      </c>
      <c r="H130" t="s">
        <v>2558</v>
      </c>
      <c r="I130" t="str">
        <f t="shared" si="3"/>
        <v>Delist</v>
      </c>
      <c r="J130" t="str">
        <f>IFERROR(VLOOKUP(Table5[[#This Row],[NPC]],'Contract NPCs - Master Data'!$L:$O,4,FALSE),"Not on Contract")</f>
        <v>Available</v>
      </c>
    </row>
    <row r="131" spans="3:10">
      <c r="C131" t="s">
        <v>3708</v>
      </c>
      <c r="D131" t="str">
        <f t="shared" si="2"/>
        <v>Product List</v>
      </c>
      <c r="E131" t="str">
        <f>IFERROR(VLOOKUP(Table2[[#This Row],[NPC]],'Contract NPCs - Master Data'!$L:$O,4,FALSE),"Not on Contract")</f>
        <v>Pending</v>
      </c>
      <c r="H131" t="s">
        <v>2561</v>
      </c>
      <c r="I131" t="str">
        <f t="shared" si="3"/>
        <v>Delist</v>
      </c>
      <c r="J131" t="str">
        <f>IFERROR(VLOOKUP(Table5[[#This Row],[NPC]],'Contract NPCs - Master Data'!$L:$O,4,FALSE),"Not on Contract")</f>
        <v>Available</v>
      </c>
    </row>
    <row r="132" spans="3:10">
      <c r="C132" t="s">
        <v>3717</v>
      </c>
      <c r="D132" t="str">
        <f t="shared" si="2"/>
        <v>Product List</v>
      </c>
      <c r="E132" t="str">
        <f>IFERROR(VLOOKUP(Table2[[#This Row],[NPC]],'Contract NPCs - Master Data'!$L:$O,4,FALSE),"Not on Contract")</f>
        <v>Pending</v>
      </c>
      <c r="H132" t="s">
        <v>2567</v>
      </c>
      <c r="I132" t="str">
        <f t="shared" si="3"/>
        <v>Delist</v>
      </c>
      <c r="J132" t="str">
        <f>IFERROR(VLOOKUP(Table5[[#This Row],[NPC]],'Contract NPCs - Master Data'!$L:$O,4,FALSE),"Not on Contract")</f>
        <v>Available</v>
      </c>
    </row>
    <row r="133" spans="3:10">
      <c r="C133" t="s">
        <v>3727</v>
      </c>
      <c r="D133" t="str">
        <f t="shared" si="2"/>
        <v>Product List</v>
      </c>
      <c r="E133" t="str">
        <f>IFERROR(VLOOKUP(Table2[[#This Row],[NPC]],'Contract NPCs - Master Data'!$L:$O,4,FALSE),"Not on Contract")</f>
        <v>Pending</v>
      </c>
      <c r="H133" t="s">
        <v>2570</v>
      </c>
      <c r="I133" t="str">
        <f t="shared" si="3"/>
        <v>Delist</v>
      </c>
      <c r="J133" t="str">
        <f>IFERROR(VLOOKUP(Table5[[#This Row],[NPC]],'Contract NPCs - Master Data'!$L:$O,4,FALSE),"Not on Contract")</f>
        <v>Available</v>
      </c>
    </row>
    <row r="134" spans="3:10">
      <c r="C134" t="s">
        <v>3736</v>
      </c>
      <c r="D134" t="str">
        <f t="shared" si="2"/>
        <v>Product List</v>
      </c>
      <c r="E134" t="str">
        <f>IFERROR(VLOOKUP(Table2[[#This Row],[NPC]],'Contract NPCs - Master Data'!$L:$O,4,FALSE),"Not on Contract")</f>
        <v>Pending</v>
      </c>
      <c r="H134" t="s">
        <v>2573</v>
      </c>
      <c r="I134" t="str">
        <f t="shared" si="3"/>
        <v>Delist</v>
      </c>
      <c r="J134" t="str">
        <f>IFERROR(VLOOKUP(Table5[[#This Row],[NPC]],'Contract NPCs - Master Data'!$L:$O,4,FALSE),"Not on Contract")</f>
        <v>Available</v>
      </c>
    </row>
    <row r="135" spans="3:10">
      <c r="C135" t="s">
        <v>3745</v>
      </c>
      <c r="D135" t="str">
        <f t="shared" si="2"/>
        <v>Product List</v>
      </c>
      <c r="E135" t="str">
        <f>IFERROR(VLOOKUP(Table2[[#This Row],[NPC]],'Contract NPCs - Master Data'!$L:$O,4,FALSE),"Not on Contract")</f>
        <v>Pending</v>
      </c>
      <c r="H135" t="s">
        <v>2576</v>
      </c>
      <c r="I135" t="str">
        <f t="shared" si="3"/>
        <v>Delist</v>
      </c>
      <c r="J135" t="str">
        <f>IFERROR(VLOOKUP(Table5[[#This Row],[NPC]],'Contract NPCs - Master Data'!$L:$O,4,FALSE),"Not on Contract")</f>
        <v>Available</v>
      </c>
    </row>
    <row r="136" spans="3:10">
      <c r="C136" t="s">
        <v>3757</v>
      </c>
      <c r="D136" t="str">
        <f t="shared" si="2"/>
        <v>Product List</v>
      </c>
      <c r="E136" t="str">
        <f>IFERROR(VLOOKUP(Table2[[#This Row],[NPC]],'Contract NPCs - Master Data'!$L:$O,4,FALSE),"Not on Contract")</f>
        <v>Pending</v>
      </c>
      <c r="H136" t="s">
        <v>2579</v>
      </c>
      <c r="I136" t="str">
        <f t="shared" si="3"/>
        <v>Delist</v>
      </c>
      <c r="J136" t="str">
        <f>IFERROR(VLOOKUP(Table5[[#This Row],[NPC]],'Contract NPCs - Master Data'!$L:$O,4,FALSE),"Not on Contract")</f>
        <v>Available</v>
      </c>
    </row>
    <row r="137" spans="3:10">
      <c r="C137" t="s">
        <v>3764</v>
      </c>
      <c r="D137" t="str">
        <f t="shared" si="2"/>
        <v>Product List</v>
      </c>
      <c r="E137" t="str">
        <f>IFERROR(VLOOKUP(Table2[[#This Row],[NPC]],'Contract NPCs - Master Data'!$L:$O,4,FALSE),"Not on Contract")</f>
        <v>Pending</v>
      </c>
      <c r="H137" t="s">
        <v>2633</v>
      </c>
      <c r="I137" t="str">
        <f t="shared" si="3"/>
        <v>Delist</v>
      </c>
      <c r="J137" t="str">
        <f>IFERROR(VLOOKUP(Table5[[#This Row],[NPC]],'Contract NPCs - Master Data'!$L:$O,4,FALSE),"Not on Contract")</f>
        <v>Available</v>
      </c>
    </row>
    <row r="138" spans="3:10">
      <c r="C138" t="s">
        <v>3767</v>
      </c>
      <c r="D138" t="str">
        <f t="shared" si="2"/>
        <v>Product List</v>
      </c>
      <c r="E138" t="str">
        <f>IFERROR(VLOOKUP(Table2[[#This Row],[NPC]],'Contract NPCs - Master Data'!$L:$O,4,FALSE),"Not on Contract")</f>
        <v>Pending</v>
      </c>
      <c r="H138" t="s">
        <v>2636</v>
      </c>
      <c r="I138" t="str">
        <f t="shared" si="3"/>
        <v>Delist</v>
      </c>
      <c r="J138" t="str">
        <f>IFERROR(VLOOKUP(Table5[[#This Row],[NPC]],'Contract NPCs - Master Data'!$L:$O,4,FALSE),"Not on Contract")</f>
        <v>Available</v>
      </c>
    </row>
    <row r="139" spans="3:10">
      <c r="C139" t="s">
        <v>3773</v>
      </c>
      <c r="D139" t="str">
        <f t="shared" si="2"/>
        <v>Product List</v>
      </c>
      <c r="E139" t="str">
        <f>IFERROR(VLOOKUP(Table2[[#This Row],[NPC]],'Contract NPCs - Master Data'!$L:$O,4,FALSE),"Not on Contract")</f>
        <v>Pending</v>
      </c>
      <c r="H139" t="s">
        <v>2646</v>
      </c>
      <c r="I139" t="str">
        <f t="shared" si="3"/>
        <v>Delist</v>
      </c>
      <c r="J139" t="str">
        <f>IFERROR(VLOOKUP(Table5[[#This Row],[NPC]],'Contract NPCs - Master Data'!$L:$O,4,FALSE),"Not on Contract")</f>
        <v>Available</v>
      </c>
    </row>
    <row r="140" spans="3:10">
      <c r="C140" t="s">
        <v>3782</v>
      </c>
      <c r="D140" t="str">
        <f t="shared" si="2"/>
        <v>Product List</v>
      </c>
      <c r="E140" t="str">
        <f>IFERROR(VLOOKUP(Table2[[#This Row],[NPC]],'Contract NPCs - Master Data'!$L:$O,4,FALSE),"Not on Contract")</f>
        <v>Pending</v>
      </c>
      <c r="H140" t="s">
        <v>2654</v>
      </c>
      <c r="I140" t="str">
        <f t="shared" si="3"/>
        <v>Delist</v>
      </c>
      <c r="J140" t="str">
        <f>IFERROR(VLOOKUP(Table5[[#This Row],[NPC]],'Contract NPCs - Master Data'!$L:$O,4,FALSE),"Not on Contract")</f>
        <v>Available</v>
      </c>
    </row>
    <row r="141" spans="3:10">
      <c r="C141" t="s">
        <v>3785</v>
      </c>
      <c r="D141" t="str">
        <f t="shared" ref="D141:D204" si="4">IF(C141="","","Product List")</f>
        <v>Product List</v>
      </c>
      <c r="E141" t="str">
        <f>IFERROR(VLOOKUP(Table2[[#This Row],[NPC]],'Contract NPCs - Master Data'!$L:$O,4,FALSE),"Not on Contract")</f>
        <v>Pending</v>
      </c>
      <c r="H141" t="s">
        <v>2657</v>
      </c>
      <c r="I141" t="str">
        <f t="shared" ref="I141:I204" si="5">IF(H141="","","Delist")</f>
        <v>Delist</v>
      </c>
      <c r="J141" t="str">
        <f>IFERROR(VLOOKUP(Table5[[#This Row],[NPC]],'Contract NPCs - Master Data'!$L:$O,4,FALSE),"Not on Contract")</f>
        <v>Available</v>
      </c>
    </row>
    <row r="142" spans="3:10">
      <c r="C142" t="s">
        <v>3793</v>
      </c>
      <c r="D142" t="str">
        <f t="shared" si="4"/>
        <v>Product List</v>
      </c>
      <c r="E142" t="str">
        <f>IFERROR(VLOOKUP(Table2[[#This Row],[NPC]],'Contract NPCs - Master Data'!$L:$O,4,FALSE),"Not on Contract")</f>
        <v>Pending</v>
      </c>
      <c r="H142" t="s">
        <v>2660</v>
      </c>
      <c r="I142" t="str">
        <f t="shared" si="5"/>
        <v>Delist</v>
      </c>
      <c r="J142" t="str">
        <f>IFERROR(VLOOKUP(Table5[[#This Row],[NPC]],'Contract NPCs - Master Data'!$L:$O,4,FALSE),"Not on Contract")</f>
        <v>Available</v>
      </c>
    </row>
    <row r="143" spans="3:10">
      <c r="C143" t="s">
        <v>3724</v>
      </c>
      <c r="D143" t="str">
        <f t="shared" si="4"/>
        <v>Product List</v>
      </c>
      <c r="E143" t="str">
        <f>IFERROR(VLOOKUP(Table2[[#This Row],[NPC]],'Contract NPCs - Master Data'!$L:$O,4,FALSE),"Not on Contract")</f>
        <v>Pending</v>
      </c>
      <c r="H143" t="s">
        <v>2664</v>
      </c>
      <c r="I143" t="str">
        <f t="shared" si="5"/>
        <v>Delist</v>
      </c>
      <c r="J143" t="str">
        <f>IFERROR(VLOOKUP(Table5[[#This Row],[NPC]],'Contract NPCs - Master Data'!$L:$O,4,FALSE),"Not on Contract")</f>
        <v>Available</v>
      </c>
    </row>
    <row r="144" spans="3:10">
      <c r="C144" t="s">
        <v>3730</v>
      </c>
      <c r="D144" t="str">
        <f t="shared" si="4"/>
        <v>Product List</v>
      </c>
      <c r="E144" t="str">
        <f>IFERROR(VLOOKUP(Table2[[#This Row],[NPC]],'Contract NPCs - Master Data'!$L:$O,4,FALSE),"Not on Contract")</f>
        <v>Pending</v>
      </c>
      <c r="H144" t="s">
        <v>2667</v>
      </c>
      <c r="I144" t="str">
        <f t="shared" si="5"/>
        <v>Delist</v>
      </c>
      <c r="J144" t="str">
        <f>IFERROR(VLOOKUP(Table5[[#This Row],[NPC]],'Contract NPCs - Master Data'!$L:$O,4,FALSE),"Not on Contract")</f>
        <v>Available</v>
      </c>
    </row>
    <row r="145" spans="3:10">
      <c r="C145" t="s">
        <v>3733</v>
      </c>
      <c r="D145" t="str">
        <f t="shared" si="4"/>
        <v>Product List</v>
      </c>
      <c r="E145" t="str">
        <f>IFERROR(VLOOKUP(Table2[[#This Row],[NPC]],'Contract NPCs - Master Data'!$L:$O,4,FALSE),"Not on Contract")</f>
        <v>Pending</v>
      </c>
      <c r="H145" t="s">
        <v>2670</v>
      </c>
      <c r="I145" t="str">
        <f t="shared" si="5"/>
        <v>Delist</v>
      </c>
      <c r="J145" t="str">
        <f>IFERROR(VLOOKUP(Table5[[#This Row],[NPC]],'Contract NPCs - Master Data'!$L:$O,4,FALSE),"Not on Contract")</f>
        <v>Available</v>
      </c>
    </row>
    <row r="146" spans="3:10">
      <c r="C146" t="s">
        <v>3739</v>
      </c>
      <c r="D146" t="str">
        <f t="shared" si="4"/>
        <v>Product List</v>
      </c>
      <c r="E146" t="str">
        <f>IFERROR(VLOOKUP(Table2[[#This Row],[NPC]],'Contract NPCs - Master Data'!$L:$O,4,FALSE),"Not on Contract")</f>
        <v>Pending</v>
      </c>
      <c r="H146" t="s">
        <v>2672</v>
      </c>
      <c r="I146" t="str">
        <f t="shared" si="5"/>
        <v>Delist</v>
      </c>
      <c r="J146" t="str">
        <f>IFERROR(VLOOKUP(Table5[[#This Row],[NPC]],'Contract NPCs - Master Data'!$L:$O,4,FALSE),"Not on Contract")</f>
        <v>Available</v>
      </c>
    </row>
    <row r="147" spans="3:10">
      <c r="C147" t="s">
        <v>3742</v>
      </c>
      <c r="D147" t="str">
        <f t="shared" si="4"/>
        <v>Product List</v>
      </c>
      <c r="E147" t="str">
        <f>IFERROR(VLOOKUP(Table2[[#This Row],[NPC]],'Contract NPCs - Master Data'!$L:$O,4,FALSE),"Not on Contract")</f>
        <v>Pending</v>
      </c>
      <c r="H147" t="s">
        <v>3167</v>
      </c>
      <c r="I147" t="str">
        <f t="shared" si="5"/>
        <v>Delist</v>
      </c>
      <c r="J147" t="str">
        <f>IFERROR(VLOOKUP(Table5[[#This Row],[NPC]],'Contract NPCs - Master Data'!$L:$O,4,FALSE),"Not on Contract")</f>
        <v>Available</v>
      </c>
    </row>
    <row r="148" spans="3:10">
      <c r="C148" t="s">
        <v>3748</v>
      </c>
      <c r="D148" t="str">
        <f t="shared" si="4"/>
        <v>Product List</v>
      </c>
      <c r="E148" t="str">
        <f>IFERROR(VLOOKUP(Table2[[#This Row],[NPC]],'Contract NPCs - Master Data'!$L:$O,4,FALSE),"Not on Contract")</f>
        <v>Pending</v>
      </c>
      <c r="H148" t="s">
        <v>3170</v>
      </c>
      <c r="I148" t="str">
        <f t="shared" si="5"/>
        <v>Delist</v>
      </c>
      <c r="J148" t="str">
        <f>IFERROR(VLOOKUP(Table5[[#This Row],[NPC]],'Contract NPCs - Master Data'!$L:$O,4,FALSE),"Not on Contract")</f>
        <v>Available</v>
      </c>
    </row>
    <row r="149" spans="3:10">
      <c r="C149" t="s">
        <v>3751</v>
      </c>
      <c r="D149" t="str">
        <f t="shared" si="4"/>
        <v>Product List</v>
      </c>
      <c r="E149" t="str">
        <f>IFERROR(VLOOKUP(Table2[[#This Row],[NPC]],'Contract NPCs - Master Data'!$L:$O,4,FALSE),"Not on Contract")</f>
        <v>Pending</v>
      </c>
      <c r="H149" t="s">
        <v>3174</v>
      </c>
      <c r="I149" t="str">
        <f t="shared" si="5"/>
        <v>Delist</v>
      </c>
      <c r="J149" t="str">
        <f>IFERROR(VLOOKUP(Table5[[#This Row],[NPC]],'Contract NPCs - Master Data'!$L:$O,4,FALSE),"Not on Contract")</f>
        <v>Available</v>
      </c>
    </row>
    <row r="150" spans="3:10">
      <c r="C150" t="s">
        <v>3754</v>
      </c>
      <c r="D150" t="str">
        <f t="shared" si="4"/>
        <v>Product List</v>
      </c>
      <c r="E150" t="str">
        <f>IFERROR(VLOOKUP(Table2[[#This Row],[NPC]],'Contract NPCs - Master Data'!$L:$O,4,FALSE),"Not on Contract")</f>
        <v>Pending</v>
      </c>
      <c r="H150" t="s">
        <v>3177</v>
      </c>
      <c r="I150" t="str">
        <f t="shared" si="5"/>
        <v>Delist</v>
      </c>
      <c r="J150" t="str">
        <f>IFERROR(VLOOKUP(Table5[[#This Row],[NPC]],'Contract NPCs - Master Data'!$L:$O,4,FALSE),"Not on Contract")</f>
        <v>Available</v>
      </c>
    </row>
    <row r="151" spans="3:10">
      <c r="C151" t="s">
        <v>3761</v>
      </c>
      <c r="D151" t="str">
        <f t="shared" si="4"/>
        <v>Product List</v>
      </c>
      <c r="E151" t="str">
        <f>IFERROR(VLOOKUP(Table2[[#This Row],[NPC]],'Contract NPCs - Master Data'!$L:$O,4,FALSE),"Not on Contract")</f>
        <v>Pending</v>
      </c>
      <c r="H151" t="s">
        <v>3180</v>
      </c>
      <c r="I151" t="str">
        <f t="shared" si="5"/>
        <v>Delist</v>
      </c>
      <c r="J151" t="str">
        <f>IFERROR(VLOOKUP(Table5[[#This Row],[NPC]],'Contract NPCs - Master Data'!$L:$O,4,FALSE),"Not on Contract")</f>
        <v>Available</v>
      </c>
    </row>
    <row r="152" spans="3:10">
      <c r="C152" t="s">
        <v>3770</v>
      </c>
      <c r="D152" t="str">
        <f t="shared" si="4"/>
        <v>Product List</v>
      </c>
      <c r="E152" t="str">
        <f>IFERROR(VLOOKUP(Table2[[#This Row],[NPC]],'Contract NPCs - Master Data'!$L:$O,4,FALSE),"Not on Contract")</f>
        <v>Pending</v>
      </c>
      <c r="H152" t="s">
        <v>3192</v>
      </c>
      <c r="I152" t="str">
        <f t="shared" si="5"/>
        <v>Delist</v>
      </c>
      <c r="J152" t="str">
        <f>IFERROR(VLOOKUP(Table5[[#This Row],[NPC]],'Contract NPCs - Master Data'!$L:$O,4,FALSE),"Not on Contract")</f>
        <v>Available</v>
      </c>
    </row>
    <row r="153" spans="3:10">
      <c r="C153" t="s">
        <v>3776</v>
      </c>
      <c r="D153" t="str">
        <f t="shared" si="4"/>
        <v>Product List</v>
      </c>
      <c r="E153" t="str">
        <f>IFERROR(VLOOKUP(Table2[[#This Row],[NPC]],'Contract NPCs - Master Data'!$L:$O,4,FALSE),"Not on Contract")</f>
        <v>Pending</v>
      </c>
      <c r="H153" t="s">
        <v>3195</v>
      </c>
      <c r="I153" t="str">
        <f t="shared" si="5"/>
        <v>Delist</v>
      </c>
      <c r="J153" t="str">
        <f>IFERROR(VLOOKUP(Table5[[#This Row],[NPC]],'Contract NPCs - Master Data'!$L:$O,4,FALSE),"Not on Contract")</f>
        <v>Available</v>
      </c>
    </row>
    <row r="154" spans="3:10">
      <c r="C154" t="s">
        <v>3779</v>
      </c>
      <c r="D154" t="str">
        <f t="shared" si="4"/>
        <v>Product List</v>
      </c>
      <c r="E154" t="str">
        <f>IFERROR(VLOOKUP(Table2[[#This Row],[NPC]],'Contract NPCs - Master Data'!$L:$O,4,FALSE),"Not on Contract")</f>
        <v>Pending</v>
      </c>
      <c r="H154" t="s">
        <v>3204</v>
      </c>
      <c r="I154" t="str">
        <f t="shared" si="5"/>
        <v>Delist</v>
      </c>
      <c r="J154" t="str">
        <f>IFERROR(VLOOKUP(Table5[[#This Row],[NPC]],'Contract NPCs - Master Data'!$L:$O,4,FALSE),"Not on Contract")</f>
        <v>Available</v>
      </c>
    </row>
    <row r="155" spans="3:10">
      <c r="C155" t="s">
        <v>3789</v>
      </c>
      <c r="D155" t="str">
        <f t="shared" si="4"/>
        <v>Product List</v>
      </c>
      <c r="E155" t="str">
        <f>IFERROR(VLOOKUP(Table2[[#This Row],[NPC]],'Contract NPCs - Master Data'!$L:$O,4,FALSE),"Not on Contract")</f>
        <v>Pending</v>
      </c>
      <c r="H155" t="s">
        <v>3207</v>
      </c>
      <c r="I155" t="str">
        <f t="shared" si="5"/>
        <v>Delist</v>
      </c>
      <c r="J155" t="str">
        <f>IFERROR(VLOOKUP(Table5[[#This Row],[NPC]],'Contract NPCs - Master Data'!$L:$O,4,FALSE),"Not on Contract")</f>
        <v>Available</v>
      </c>
    </row>
    <row r="156" spans="3:10">
      <c r="C156" t="s">
        <v>3799</v>
      </c>
      <c r="D156" t="str">
        <f t="shared" si="4"/>
        <v>Product List</v>
      </c>
      <c r="E156" t="str">
        <f>IFERROR(VLOOKUP(Table2[[#This Row],[NPC]],'Contract NPCs - Master Data'!$L:$O,4,FALSE),"Not on Contract")</f>
        <v>Pending</v>
      </c>
      <c r="H156" t="s">
        <v>3210</v>
      </c>
      <c r="I156" t="str">
        <f t="shared" si="5"/>
        <v>Delist</v>
      </c>
      <c r="J156" t="str">
        <f>IFERROR(VLOOKUP(Table5[[#This Row],[NPC]],'Contract NPCs - Master Data'!$L:$O,4,FALSE),"Not on Contract")</f>
        <v>Available</v>
      </c>
    </row>
    <row r="157" spans="3:10">
      <c r="C157" t="s">
        <v>3810</v>
      </c>
      <c r="D157" t="str">
        <f t="shared" si="4"/>
        <v>Product List</v>
      </c>
      <c r="E157" t="str">
        <f>IFERROR(VLOOKUP(Table2[[#This Row],[NPC]],'Contract NPCs - Master Data'!$L:$O,4,FALSE),"Not on Contract")</f>
        <v>Pending</v>
      </c>
      <c r="H157" t="s">
        <v>3216</v>
      </c>
      <c r="I157" t="str">
        <f t="shared" si="5"/>
        <v>Delist</v>
      </c>
      <c r="J157" t="str">
        <f>IFERROR(VLOOKUP(Table5[[#This Row],[NPC]],'Contract NPCs - Master Data'!$L:$O,4,FALSE),"Not on Contract")</f>
        <v>Available</v>
      </c>
    </row>
    <row r="158" spans="3:10">
      <c r="C158" t="s">
        <v>3828</v>
      </c>
      <c r="D158" t="str">
        <f t="shared" si="4"/>
        <v>Product List</v>
      </c>
      <c r="E158" t="str">
        <f>IFERROR(VLOOKUP(Table2[[#This Row],[NPC]],'Contract NPCs - Master Data'!$L:$O,4,FALSE),"Not on Contract")</f>
        <v>Pending</v>
      </c>
      <c r="H158" t="s">
        <v>3219</v>
      </c>
      <c r="I158" t="str">
        <f t="shared" si="5"/>
        <v>Delist</v>
      </c>
      <c r="J158" t="str">
        <f>IFERROR(VLOOKUP(Table5[[#This Row],[NPC]],'Contract NPCs - Master Data'!$L:$O,4,FALSE),"Not on Contract")</f>
        <v>Available</v>
      </c>
    </row>
    <row r="159" spans="3:10">
      <c r="C159" t="s">
        <v>3837</v>
      </c>
      <c r="D159" t="str">
        <f t="shared" si="4"/>
        <v>Product List</v>
      </c>
      <c r="E159" t="str">
        <f>IFERROR(VLOOKUP(Table2[[#This Row],[NPC]],'Contract NPCs - Master Data'!$L:$O,4,FALSE),"Not on Contract")</f>
        <v>Pending</v>
      </c>
      <c r="H159" t="s">
        <v>3222</v>
      </c>
      <c r="I159" t="str">
        <f t="shared" si="5"/>
        <v>Delist</v>
      </c>
      <c r="J159" t="str">
        <f>IFERROR(VLOOKUP(Table5[[#This Row],[NPC]],'Contract NPCs - Master Data'!$L:$O,4,FALSE),"Not on Contract")</f>
        <v>Available</v>
      </c>
    </row>
    <row r="160" spans="3:10">
      <c r="C160" t="s">
        <v>3846</v>
      </c>
      <c r="D160" t="str">
        <f t="shared" si="4"/>
        <v>Product List</v>
      </c>
      <c r="E160" t="str">
        <f>IFERROR(VLOOKUP(Table2[[#This Row],[NPC]],'Contract NPCs - Master Data'!$L:$O,4,FALSE),"Not on Contract")</f>
        <v>Pending</v>
      </c>
      <c r="H160" t="s">
        <v>123</v>
      </c>
      <c r="I160" t="str">
        <f t="shared" si="5"/>
        <v>Delist</v>
      </c>
      <c r="J160" t="str">
        <f>IFERROR(VLOOKUP(Table5[[#This Row],[NPC]],'Contract NPCs - Master Data'!$L:$O,4,FALSE),"Not on Contract")</f>
        <v>Available</v>
      </c>
    </row>
    <row r="161" spans="3:10">
      <c r="C161" t="s">
        <v>3796</v>
      </c>
      <c r="D161" t="str">
        <f t="shared" si="4"/>
        <v>Product List</v>
      </c>
      <c r="E161" t="str">
        <f>IFERROR(VLOOKUP(Table2[[#This Row],[NPC]],'Contract NPCs - Master Data'!$L:$O,4,FALSE),"Not on Contract")</f>
        <v>Pending</v>
      </c>
      <c r="H161" t="s">
        <v>2722</v>
      </c>
      <c r="I161" t="str">
        <f t="shared" si="5"/>
        <v>Delist</v>
      </c>
      <c r="J161" t="str">
        <f>IFERROR(VLOOKUP(Table5[[#This Row],[NPC]],'Contract NPCs - Master Data'!$L:$O,4,FALSE),"Not on Contract")</f>
        <v>Available</v>
      </c>
    </row>
    <row r="162" spans="3:10">
      <c r="C162" t="s">
        <v>3802</v>
      </c>
      <c r="D162" t="str">
        <f t="shared" si="4"/>
        <v>Product List</v>
      </c>
      <c r="E162" t="str">
        <f>IFERROR(VLOOKUP(Table2[[#This Row],[NPC]],'Contract NPCs - Master Data'!$L:$O,4,FALSE),"Not on Contract")</f>
        <v>Pending</v>
      </c>
      <c r="H162" t="s">
        <v>1954</v>
      </c>
      <c r="I162" t="str">
        <f t="shared" si="5"/>
        <v>Delist</v>
      </c>
      <c r="J162" t="str">
        <f>IFERROR(VLOOKUP(Table5[[#This Row],[NPC]],'Contract NPCs - Master Data'!$L:$O,4,FALSE),"Not on Contract")</f>
        <v>Available</v>
      </c>
    </row>
    <row r="163" spans="3:10">
      <c r="C163" t="s">
        <v>3806</v>
      </c>
      <c r="D163" t="str">
        <f t="shared" si="4"/>
        <v>Product List</v>
      </c>
      <c r="E163" t="str">
        <f>IFERROR(VLOOKUP(Table2[[#This Row],[NPC]],'Contract NPCs - Master Data'!$L:$O,4,FALSE),"Not on Contract")</f>
        <v>Pending</v>
      </c>
      <c r="H163" t="s">
        <v>2731</v>
      </c>
      <c r="I163" t="str">
        <f t="shared" si="5"/>
        <v>Delist</v>
      </c>
      <c r="J163" t="str">
        <f>IFERROR(VLOOKUP(Table5[[#This Row],[NPC]],'Contract NPCs - Master Data'!$L:$O,4,FALSE),"Not on Contract")</f>
        <v>Available</v>
      </c>
    </row>
    <row r="164" spans="3:10">
      <c r="C164" t="s">
        <v>3813</v>
      </c>
      <c r="D164" t="str">
        <f t="shared" si="4"/>
        <v>Product List</v>
      </c>
      <c r="E164" t="str">
        <f>IFERROR(VLOOKUP(Table2[[#This Row],[NPC]],'Contract NPCs - Master Data'!$L:$O,4,FALSE),"Not on Contract")</f>
        <v>Pending</v>
      </c>
      <c r="H164" t="s">
        <v>2740</v>
      </c>
      <c r="I164" t="str">
        <f t="shared" si="5"/>
        <v>Delist</v>
      </c>
      <c r="J164" t="str">
        <f>IFERROR(VLOOKUP(Table5[[#This Row],[NPC]],'Contract NPCs - Master Data'!$L:$O,4,FALSE),"Not on Contract")</f>
        <v>Available</v>
      </c>
    </row>
    <row r="165" spans="3:10">
      <c r="C165" t="s">
        <v>3816</v>
      </c>
      <c r="D165" t="str">
        <f t="shared" si="4"/>
        <v>Product List</v>
      </c>
      <c r="E165" t="str">
        <f>IFERROR(VLOOKUP(Table2[[#This Row],[NPC]],'Contract NPCs - Master Data'!$L:$O,4,FALSE),"Not on Contract")</f>
        <v>Pending</v>
      </c>
      <c r="H165" t="s">
        <v>2746</v>
      </c>
      <c r="I165" t="str">
        <f t="shared" si="5"/>
        <v>Delist</v>
      </c>
      <c r="J165" t="str">
        <f>IFERROR(VLOOKUP(Table5[[#This Row],[NPC]],'Contract NPCs - Master Data'!$L:$O,4,FALSE),"Not on Contract")</f>
        <v>Available</v>
      </c>
    </row>
    <row r="166" spans="3:10">
      <c r="C166" t="s">
        <v>3819</v>
      </c>
      <c r="D166" t="str">
        <f t="shared" si="4"/>
        <v>Product List</v>
      </c>
      <c r="E166" t="str">
        <f>IFERROR(VLOOKUP(Table2[[#This Row],[NPC]],'Contract NPCs - Master Data'!$L:$O,4,FALSE),"Not on Contract")</f>
        <v>Pending</v>
      </c>
      <c r="H166" t="s">
        <v>729</v>
      </c>
      <c r="I166" t="str">
        <f t="shared" si="5"/>
        <v>Delist</v>
      </c>
      <c r="J166" t="str">
        <f>IFERROR(VLOOKUP(Table5[[#This Row],[NPC]],'Contract NPCs - Master Data'!$L:$O,4,FALSE),"Not on Contract")</f>
        <v>Available</v>
      </c>
    </row>
    <row r="167" spans="3:10">
      <c r="C167" t="s">
        <v>3822</v>
      </c>
      <c r="D167" t="str">
        <f t="shared" si="4"/>
        <v>Product List</v>
      </c>
      <c r="E167" t="str">
        <f>IFERROR(VLOOKUP(Table2[[#This Row],[NPC]],'Contract NPCs - Master Data'!$L:$O,4,FALSE),"Not on Contract")</f>
        <v>Pending</v>
      </c>
      <c r="H167" t="s">
        <v>741</v>
      </c>
      <c r="I167" t="str">
        <f t="shared" si="5"/>
        <v>Delist</v>
      </c>
      <c r="J167" t="str">
        <f>IFERROR(VLOOKUP(Table5[[#This Row],[NPC]],'Contract NPCs - Master Data'!$L:$O,4,FALSE),"Not on Contract")</f>
        <v>Available</v>
      </c>
    </row>
    <row r="168" spans="3:10">
      <c r="C168" t="s">
        <v>3825</v>
      </c>
      <c r="D168" t="str">
        <f t="shared" si="4"/>
        <v>Product List</v>
      </c>
      <c r="E168" t="str">
        <f>IFERROR(VLOOKUP(Table2[[#This Row],[NPC]],'Contract NPCs - Master Data'!$L:$O,4,FALSE),"Not on Contract")</f>
        <v>Pending</v>
      </c>
      <c r="H168" t="s">
        <v>747</v>
      </c>
      <c r="I168" t="str">
        <f t="shared" si="5"/>
        <v>Delist</v>
      </c>
      <c r="J168" t="str">
        <f>IFERROR(VLOOKUP(Table5[[#This Row],[NPC]],'Contract NPCs - Master Data'!$L:$O,4,FALSE),"Not on Contract")</f>
        <v>Available</v>
      </c>
    </row>
    <row r="169" spans="3:10">
      <c r="C169" t="s">
        <v>3831</v>
      </c>
      <c r="D169" t="str">
        <f t="shared" si="4"/>
        <v>Product List</v>
      </c>
      <c r="E169" t="str">
        <f>IFERROR(VLOOKUP(Table2[[#This Row],[NPC]],'Contract NPCs - Master Data'!$L:$O,4,FALSE),"Not on Contract")</f>
        <v>Pending</v>
      </c>
      <c r="H169" t="s">
        <v>750</v>
      </c>
      <c r="I169" t="str">
        <f t="shared" si="5"/>
        <v>Delist</v>
      </c>
      <c r="J169" t="str">
        <f>IFERROR(VLOOKUP(Table5[[#This Row],[NPC]],'Contract NPCs - Master Data'!$L:$O,4,FALSE),"Not on Contract")</f>
        <v>Available</v>
      </c>
    </row>
    <row r="170" spans="3:10">
      <c r="C170" t="s">
        <v>3834</v>
      </c>
      <c r="D170" t="str">
        <f t="shared" si="4"/>
        <v>Product List</v>
      </c>
      <c r="E170" t="str">
        <f>IFERROR(VLOOKUP(Table2[[#This Row],[NPC]],'Contract NPCs - Master Data'!$L:$O,4,FALSE),"Not on Contract")</f>
        <v>Pending</v>
      </c>
      <c r="H170" t="s">
        <v>753</v>
      </c>
      <c r="I170" t="str">
        <f t="shared" si="5"/>
        <v>Delist</v>
      </c>
      <c r="J170" t="str">
        <f>IFERROR(VLOOKUP(Table5[[#This Row],[NPC]],'Contract NPCs - Master Data'!$L:$O,4,FALSE),"Not on Contract")</f>
        <v>Available</v>
      </c>
    </row>
    <row r="171" spans="3:10">
      <c r="C171" t="s">
        <v>3840</v>
      </c>
      <c r="D171" t="str">
        <f t="shared" si="4"/>
        <v>Product List</v>
      </c>
      <c r="E171" t="str">
        <f>IFERROR(VLOOKUP(Table2[[#This Row],[NPC]],'Contract NPCs - Master Data'!$L:$O,4,FALSE),"Not on Contract")</f>
        <v>Pending</v>
      </c>
      <c r="H171" t="s">
        <v>900</v>
      </c>
      <c r="I171" t="str">
        <f t="shared" si="5"/>
        <v>Delist</v>
      </c>
      <c r="J171" t="str">
        <f>IFERROR(VLOOKUP(Table5[[#This Row],[NPC]],'Contract NPCs - Master Data'!$L:$O,4,FALSE),"Not on Contract")</f>
        <v>Available</v>
      </c>
    </row>
    <row r="172" spans="3:10">
      <c r="C172" t="s">
        <v>3843</v>
      </c>
      <c r="D172" t="str">
        <f t="shared" si="4"/>
        <v>Product List</v>
      </c>
      <c r="E172" t="str">
        <f>IFERROR(VLOOKUP(Table2[[#This Row],[NPC]],'Contract NPCs - Master Data'!$L:$O,4,FALSE),"Not on Contract")</f>
        <v>Pending</v>
      </c>
      <c r="H172" t="s">
        <v>938</v>
      </c>
      <c r="I172" t="str">
        <f t="shared" si="5"/>
        <v>Delist</v>
      </c>
      <c r="J172" t="str">
        <f>IFERROR(VLOOKUP(Table5[[#This Row],[NPC]],'Contract NPCs - Master Data'!$L:$O,4,FALSE),"Not on Contract")</f>
        <v>Available</v>
      </c>
    </row>
    <row r="173" spans="3:10">
      <c r="C173" t="s">
        <v>3858</v>
      </c>
      <c r="D173" t="str">
        <f t="shared" si="4"/>
        <v>Product List</v>
      </c>
      <c r="E173" t="str">
        <f>IFERROR(VLOOKUP(Table2[[#This Row],[NPC]],'Contract NPCs - Master Data'!$L:$O,4,FALSE),"Not on Contract")</f>
        <v>Pending</v>
      </c>
      <c r="H173" t="s">
        <v>948</v>
      </c>
      <c r="I173" t="str">
        <f t="shared" si="5"/>
        <v>Delist</v>
      </c>
      <c r="J173" t="str">
        <f>IFERROR(VLOOKUP(Table5[[#This Row],[NPC]],'Contract NPCs - Master Data'!$L:$O,4,FALSE),"Not on Contract")</f>
        <v>Available</v>
      </c>
    </row>
    <row r="174" spans="3:10">
      <c r="C174" t="s">
        <v>3861</v>
      </c>
      <c r="D174" t="str">
        <f t="shared" si="4"/>
        <v>Product List</v>
      </c>
      <c r="E174" t="str">
        <f>IFERROR(VLOOKUP(Table2[[#This Row],[NPC]],'Contract NPCs - Master Data'!$L:$O,4,FALSE),"Not on Contract")</f>
        <v>Pending</v>
      </c>
      <c r="H174" t="s">
        <v>1199</v>
      </c>
      <c r="I174" t="str">
        <f t="shared" si="5"/>
        <v>Delist</v>
      </c>
      <c r="J174" t="str">
        <f>IFERROR(VLOOKUP(Table5[[#This Row],[NPC]],'Contract NPCs - Master Data'!$L:$O,4,FALSE),"Not on Contract")</f>
        <v>Available</v>
      </c>
    </row>
    <row r="175" spans="3:10">
      <c r="C175" t="s">
        <v>3867</v>
      </c>
      <c r="D175" t="str">
        <f t="shared" si="4"/>
        <v>Product List</v>
      </c>
      <c r="E175" t="str">
        <f>IFERROR(VLOOKUP(Table2[[#This Row],[NPC]],'Contract NPCs - Master Data'!$L:$O,4,FALSE),"Not on Contract")</f>
        <v>Pending</v>
      </c>
      <c r="H175" t="s">
        <v>2278</v>
      </c>
      <c r="I175" t="str">
        <f t="shared" si="5"/>
        <v>Delist</v>
      </c>
      <c r="J175" t="str">
        <f>IFERROR(VLOOKUP(Table5[[#This Row],[NPC]],'Contract NPCs - Master Data'!$L:$O,4,FALSE),"Not on Contract")</f>
        <v>Available</v>
      </c>
    </row>
    <row r="176" spans="3:10">
      <c r="C176" t="s">
        <v>3876</v>
      </c>
      <c r="D176" t="str">
        <f t="shared" si="4"/>
        <v>Product List</v>
      </c>
      <c r="E176" t="str">
        <f>IFERROR(VLOOKUP(Table2[[#This Row],[NPC]],'Contract NPCs - Master Data'!$L:$O,4,FALSE),"Not on Contract")</f>
        <v>Pending</v>
      </c>
      <c r="H176" t="s">
        <v>2286</v>
      </c>
      <c r="I176" t="str">
        <f t="shared" si="5"/>
        <v>Delist</v>
      </c>
      <c r="J176" t="str">
        <f>IFERROR(VLOOKUP(Table5[[#This Row],[NPC]],'Contract NPCs - Master Data'!$L:$O,4,FALSE),"Not on Contract")</f>
        <v>Available</v>
      </c>
    </row>
    <row r="177" spans="3:10">
      <c r="C177" t="s">
        <v>3882</v>
      </c>
      <c r="D177" t="str">
        <f t="shared" si="4"/>
        <v>Product List</v>
      </c>
      <c r="E177" t="str">
        <f>IFERROR(VLOOKUP(Table2[[#This Row],[NPC]],'Contract NPCs - Master Data'!$L:$O,4,FALSE),"Not on Contract")</f>
        <v>Pending</v>
      </c>
      <c r="H177" t="s">
        <v>2292</v>
      </c>
      <c r="I177" t="str">
        <f t="shared" si="5"/>
        <v>Delist</v>
      </c>
      <c r="J177" t="str">
        <f>IFERROR(VLOOKUP(Table5[[#This Row],[NPC]],'Contract NPCs - Master Data'!$L:$O,4,FALSE),"Not on Contract")</f>
        <v>Available</v>
      </c>
    </row>
    <row r="178" spans="3:10">
      <c r="C178" t="s">
        <v>3885</v>
      </c>
      <c r="D178" t="str">
        <f t="shared" si="4"/>
        <v>Product List</v>
      </c>
      <c r="E178" t="str">
        <f>IFERROR(VLOOKUP(Table2[[#This Row],[NPC]],'Contract NPCs - Master Data'!$L:$O,4,FALSE),"Not on Contract")</f>
        <v>Pending</v>
      </c>
      <c r="H178" t="s">
        <v>2298</v>
      </c>
      <c r="I178" t="str">
        <f t="shared" si="5"/>
        <v>Delist</v>
      </c>
      <c r="J178" t="str">
        <f>IFERROR(VLOOKUP(Table5[[#This Row],[NPC]],'Contract NPCs - Master Data'!$L:$O,4,FALSE),"Not on Contract")</f>
        <v>Available</v>
      </c>
    </row>
    <row r="179" spans="3:10">
      <c r="C179" t="s">
        <v>3888</v>
      </c>
      <c r="D179" t="str">
        <f t="shared" si="4"/>
        <v>Product List</v>
      </c>
      <c r="E179" t="str">
        <f>IFERROR(VLOOKUP(Table2[[#This Row],[NPC]],'Contract NPCs - Master Data'!$L:$O,4,FALSE),"Not on Contract")</f>
        <v>Pending</v>
      </c>
      <c r="H179" t="s">
        <v>2308</v>
      </c>
      <c r="I179" t="str">
        <f t="shared" si="5"/>
        <v>Delist</v>
      </c>
      <c r="J179" t="str">
        <f>IFERROR(VLOOKUP(Table5[[#This Row],[NPC]],'Contract NPCs - Master Data'!$L:$O,4,FALSE),"Not on Contract")</f>
        <v>Available</v>
      </c>
    </row>
    <row r="180" spans="3:10">
      <c r="C180" t="s">
        <v>3891</v>
      </c>
      <c r="D180" t="str">
        <f t="shared" si="4"/>
        <v>Product List</v>
      </c>
      <c r="E180" t="str">
        <f>IFERROR(VLOOKUP(Table2[[#This Row],[NPC]],'Contract NPCs - Master Data'!$L:$O,4,FALSE),"Not on Contract")</f>
        <v>Pending</v>
      </c>
      <c r="H180" t="s">
        <v>2314</v>
      </c>
      <c r="I180" t="str">
        <f t="shared" si="5"/>
        <v>Delist</v>
      </c>
      <c r="J180" t="str">
        <f>IFERROR(VLOOKUP(Table5[[#This Row],[NPC]],'Contract NPCs - Master Data'!$L:$O,4,FALSE),"Not on Contract")</f>
        <v>Available</v>
      </c>
    </row>
    <row r="181" spans="3:10">
      <c r="C181" t="s">
        <v>3849</v>
      </c>
      <c r="D181" t="str">
        <f t="shared" si="4"/>
        <v>Product List</v>
      </c>
      <c r="E181" t="str">
        <f>IFERROR(VLOOKUP(Table2[[#This Row],[NPC]],'Contract NPCs - Master Data'!$L:$O,4,FALSE),"Not on Contract")</f>
        <v>Pending</v>
      </c>
      <c r="H181" t="s">
        <v>2316</v>
      </c>
      <c r="I181" t="str">
        <f t="shared" si="5"/>
        <v>Delist</v>
      </c>
      <c r="J181" t="str">
        <f>IFERROR(VLOOKUP(Table5[[#This Row],[NPC]],'Contract NPCs - Master Data'!$L:$O,4,FALSE),"Not on Contract")</f>
        <v>Available</v>
      </c>
    </row>
    <row r="182" spans="3:10">
      <c r="C182" t="s">
        <v>3852</v>
      </c>
      <c r="D182" t="str">
        <f t="shared" si="4"/>
        <v>Product List</v>
      </c>
      <c r="E182" t="str">
        <f>IFERROR(VLOOKUP(Table2[[#This Row],[NPC]],'Contract NPCs - Master Data'!$L:$O,4,FALSE),"Not on Contract")</f>
        <v>Pending</v>
      </c>
      <c r="H182" t="s">
        <v>2319</v>
      </c>
      <c r="I182" t="str">
        <f t="shared" si="5"/>
        <v>Delist</v>
      </c>
      <c r="J182" t="str">
        <f>IFERROR(VLOOKUP(Table5[[#This Row],[NPC]],'Contract NPCs - Master Data'!$L:$O,4,FALSE),"Not on Contract")</f>
        <v>Available</v>
      </c>
    </row>
    <row r="183" spans="3:10">
      <c r="C183" t="s">
        <v>3855</v>
      </c>
      <c r="D183" t="str">
        <f t="shared" si="4"/>
        <v>Product List</v>
      </c>
      <c r="E183" t="str">
        <f>IFERROR(VLOOKUP(Table2[[#This Row],[NPC]],'Contract NPCs - Master Data'!$L:$O,4,FALSE),"Not on Contract")</f>
        <v>Pending</v>
      </c>
      <c r="H183" t="s">
        <v>2322</v>
      </c>
      <c r="I183" t="str">
        <f t="shared" si="5"/>
        <v>Delist</v>
      </c>
      <c r="J183" t="str">
        <f>IFERROR(VLOOKUP(Table5[[#This Row],[NPC]],'Contract NPCs - Master Data'!$L:$O,4,FALSE),"Not on Contract")</f>
        <v>Available</v>
      </c>
    </row>
    <row r="184" spans="3:10">
      <c r="C184" t="s">
        <v>3864</v>
      </c>
      <c r="D184" t="str">
        <f t="shared" si="4"/>
        <v>Product List</v>
      </c>
      <c r="E184" t="str">
        <f>IFERROR(VLOOKUP(Table2[[#This Row],[NPC]],'Contract NPCs - Master Data'!$L:$O,4,FALSE),"Not on Contract")</f>
        <v>Pending</v>
      </c>
      <c r="H184" t="s">
        <v>250</v>
      </c>
      <c r="I184" t="str">
        <f t="shared" si="5"/>
        <v>Delist</v>
      </c>
      <c r="J184" t="str">
        <f>IFERROR(VLOOKUP(Table5[[#This Row],[NPC]],'Contract NPCs - Master Data'!$L:$O,4,FALSE),"Not on Contract")</f>
        <v>Available</v>
      </c>
    </row>
    <row r="185" spans="3:10">
      <c r="C185" t="s">
        <v>3870</v>
      </c>
      <c r="D185" t="str">
        <f t="shared" si="4"/>
        <v>Product List</v>
      </c>
      <c r="E185" t="str">
        <f>IFERROR(VLOOKUP(Table2[[#This Row],[NPC]],'Contract NPCs - Master Data'!$L:$O,4,FALSE),"Not on Contract")</f>
        <v>Pending</v>
      </c>
      <c r="H185" t="s">
        <v>255</v>
      </c>
      <c r="I185" t="str">
        <f t="shared" si="5"/>
        <v>Delist</v>
      </c>
      <c r="J185" t="str">
        <f>IFERROR(VLOOKUP(Table5[[#This Row],[NPC]],'Contract NPCs - Master Data'!$L:$O,4,FALSE),"Not on Contract")</f>
        <v>Available</v>
      </c>
    </row>
    <row r="186" spans="3:10">
      <c r="C186" t="s">
        <v>3873</v>
      </c>
      <c r="D186" t="str">
        <f t="shared" si="4"/>
        <v>Product List</v>
      </c>
      <c r="E186" t="str">
        <f>IFERROR(VLOOKUP(Table2[[#This Row],[NPC]],'Contract NPCs - Master Data'!$L:$O,4,FALSE),"Not on Contract")</f>
        <v>Pending</v>
      </c>
      <c r="H186" t="s">
        <v>258</v>
      </c>
      <c r="I186" t="str">
        <f t="shared" si="5"/>
        <v>Delist</v>
      </c>
      <c r="J186" t="str">
        <f>IFERROR(VLOOKUP(Table5[[#This Row],[NPC]],'Contract NPCs - Master Data'!$L:$O,4,FALSE),"Not on Contract")</f>
        <v>Available</v>
      </c>
    </row>
    <row r="187" spans="3:10">
      <c r="C187" t="s">
        <v>3879</v>
      </c>
      <c r="D187" t="str">
        <f t="shared" si="4"/>
        <v>Product List</v>
      </c>
      <c r="E187" t="str">
        <f>IFERROR(VLOOKUP(Table2[[#This Row],[NPC]],'Contract NPCs - Master Data'!$L:$O,4,FALSE),"Not on Contract")</f>
        <v>Pending</v>
      </c>
      <c r="H187" t="s">
        <v>261</v>
      </c>
      <c r="I187" t="str">
        <f t="shared" si="5"/>
        <v>Delist</v>
      </c>
      <c r="J187" t="str">
        <f>IFERROR(VLOOKUP(Table5[[#This Row],[NPC]],'Contract NPCs - Master Data'!$L:$O,4,FALSE),"Not on Contract")</f>
        <v>Available</v>
      </c>
    </row>
    <row r="188" spans="3:10">
      <c r="C188" t="s">
        <v>3894</v>
      </c>
      <c r="D188" t="str">
        <f t="shared" si="4"/>
        <v>Product List</v>
      </c>
      <c r="E188" t="str">
        <f>IFERROR(VLOOKUP(Table2[[#This Row],[NPC]],'Contract NPCs - Master Data'!$L:$O,4,FALSE),"Not on Contract")</f>
        <v>Pending</v>
      </c>
      <c r="H188" t="s">
        <v>264</v>
      </c>
      <c r="I188" t="str">
        <f t="shared" si="5"/>
        <v>Delist</v>
      </c>
      <c r="J188" t="str">
        <f>IFERROR(VLOOKUP(Table5[[#This Row],[NPC]],'Contract NPCs - Master Data'!$L:$O,4,FALSE),"Not on Contract")</f>
        <v>Available</v>
      </c>
    </row>
    <row r="189" spans="3:10">
      <c r="C189" t="s">
        <v>3897</v>
      </c>
      <c r="D189" t="str">
        <f t="shared" si="4"/>
        <v>Product List</v>
      </c>
      <c r="E189" t="str">
        <f>IFERROR(VLOOKUP(Table2[[#This Row],[NPC]],'Contract NPCs - Master Data'!$L:$O,4,FALSE),"Not on Contract")</f>
        <v>Pending</v>
      </c>
      <c r="H189" t="s">
        <v>266</v>
      </c>
      <c r="I189" t="str">
        <f t="shared" si="5"/>
        <v>Delist</v>
      </c>
      <c r="J189" t="str">
        <f>IFERROR(VLOOKUP(Table5[[#This Row],[NPC]],'Contract NPCs - Master Data'!$L:$O,4,FALSE),"Not on Contract")</f>
        <v>Available</v>
      </c>
    </row>
    <row r="190" spans="3:10">
      <c r="C190" t="s">
        <v>3912</v>
      </c>
      <c r="D190" t="str">
        <f t="shared" si="4"/>
        <v>Product List</v>
      </c>
      <c r="E190" t="str">
        <f>IFERROR(VLOOKUP(Table2[[#This Row],[NPC]],'Contract NPCs - Master Data'!$L:$O,4,FALSE),"Not on Contract")</f>
        <v>Pending</v>
      </c>
      <c r="H190" t="s">
        <v>314</v>
      </c>
      <c r="I190" t="str">
        <f t="shared" si="5"/>
        <v>Delist</v>
      </c>
      <c r="J190" t="str">
        <f>IFERROR(VLOOKUP(Table5[[#This Row],[NPC]],'Contract NPCs - Master Data'!$L:$O,4,FALSE),"Not on Contract")</f>
        <v>Available</v>
      </c>
    </row>
    <row r="191" spans="3:10">
      <c r="C191" t="s">
        <v>3915</v>
      </c>
      <c r="D191" t="str">
        <f t="shared" si="4"/>
        <v>Product List</v>
      </c>
      <c r="E191" t="str">
        <f>IFERROR(VLOOKUP(Table2[[#This Row],[NPC]],'Contract NPCs - Master Data'!$L:$O,4,FALSE),"Not on Contract")</f>
        <v>Pending</v>
      </c>
      <c r="H191" t="s">
        <v>317</v>
      </c>
      <c r="I191" t="str">
        <f t="shared" si="5"/>
        <v>Delist</v>
      </c>
      <c r="J191" t="str">
        <f>IFERROR(VLOOKUP(Table5[[#This Row],[NPC]],'Contract NPCs - Master Data'!$L:$O,4,FALSE),"Not on Contract")</f>
        <v>Available</v>
      </c>
    </row>
    <row r="192" spans="3:10">
      <c r="C192" t="s">
        <v>3930</v>
      </c>
      <c r="D192" t="str">
        <f t="shared" si="4"/>
        <v>Product List</v>
      </c>
      <c r="E192" t="str">
        <f>IFERROR(VLOOKUP(Table2[[#This Row],[NPC]],'Contract NPCs - Master Data'!$L:$O,4,FALSE),"Not on Contract")</f>
        <v>Pending</v>
      </c>
      <c r="H192" t="s">
        <v>1937</v>
      </c>
      <c r="I192" t="str">
        <f t="shared" si="5"/>
        <v>Delist</v>
      </c>
      <c r="J192" t="str">
        <f>IFERROR(VLOOKUP(Table5[[#This Row],[NPC]],'Contract NPCs - Master Data'!$L:$O,4,FALSE),"Not on Contract")</f>
        <v>Available</v>
      </c>
    </row>
    <row r="193" spans="3:10">
      <c r="C193" t="s">
        <v>3933</v>
      </c>
      <c r="D193" t="str">
        <f t="shared" si="4"/>
        <v>Product List</v>
      </c>
      <c r="E193" t="str">
        <f>IFERROR(VLOOKUP(Table2[[#This Row],[NPC]],'Contract NPCs - Master Data'!$L:$O,4,FALSE),"Not on Contract")</f>
        <v>Pending</v>
      </c>
      <c r="H193" t="s">
        <v>1349</v>
      </c>
      <c r="I193" t="str">
        <f t="shared" si="5"/>
        <v>Delist</v>
      </c>
      <c r="J193" t="str">
        <f>IFERROR(VLOOKUP(Table5[[#This Row],[NPC]],'Contract NPCs - Master Data'!$L:$O,4,FALSE),"Not on Contract")</f>
        <v>Available</v>
      </c>
    </row>
    <row r="194" spans="3:10">
      <c r="C194" t="s">
        <v>3942</v>
      </c>
      <c r="D194" t="str">
        <f t="shared" si="4"/>
        <v>Product List</v>
      </c>
      <c r="E194" t="str">
        <f>IFERROR(VLOOKUP(Table2[[#This Row],[NPC]],'Contract NPCs - Master Data'!$L:$O,4,FALSE),"Not on Contract")</f>
        <v>Pending</v>
      </c>
      <c r="H194" t="s">
        <v>1354</v>
      </c>
      <c r="I194" t="str">
        <f t="shared" si="5"/>
        <v>Delist</v>
      </c>
      <c r="J194" t="str">
        <f>IFERROR(VLOOKUP(Table5[[#This Row],[NPC]],'Contract NPCs - Master Data'!$L:$O,4,FALSE),"Not on Contract")</f>
        <v>Available</v>
      </c>
    </row>
    <row r="195" spans="3:10">
      <c r="C195" t="s">
        <v>3948</v>
      </c>
      <c r="D195" t="str">
        <f t="shared" si="4"/>
        <v>Product List</v>
      </c>
      <c r="E195" t="str">
        <f>IFERROR(VLOOKUP(Table2[[#This Row],[NPC]],'Contract NPCs - Master Data'!$L:$O,4,FALSE),"Not on Contract")</f>
        <v>Pending</v>
      </c>
      <c r="H195" t="s">
        <v>1357</v>
      </c>
      <c r="I195" t="str">
        <f t="shared" si="5"/>
        <v>Delist</v>
      </c>
      <c r="J195" t="str">
        <f>IFERROR(VLOOKUP(Table5[[#This Row],[NPC]],'Contract NPCs - Master Data'!$L:$O,4,FALSE),"Not on Contract")</f>
        <v>Available</v>
      </c>
    </row>
    <row r="196" spans="3:10">
      <c r="C196" t="s">
        <v>3951</v>
      </c>
      <c r="D196" t="str">
        <f t="shared" si="4"/>
        <v>Product List</v>
      </c>
      <c r="E196" t="str">
        <f>IFERROR(VLOOKUP(Table2[[#This Row],[NPC]],'Contract NPCs - Master Data'!$L:$O,4,FALSE),"Not on Contract")</f>
        <v>Pending</v>
      </c>
      <c r="H196" t="s">
        <v>1360</v>
      </c>
      <c r="I196" t="str">
        <f t="shared" si="5"/>
        <v>Delist</v>
      </c>
      <c r="J196" t="str">
        <f>IFERROR(VLOOKUP(Table5[[#This Row],[NPC]],'Contract NPCs - Master Data'!$L:$O,4,FALSE),"Not on Contract")</f>
        <v>Available</v>
      </c>
    </row>
    <row r="197" spans="3:10">
      <c r="C197" t="s">
        <v>3957</v>
      </c>
      <c r="D197" t="str">
        <f t="shared" si="4"/>
        <v>Product List</v>
      </c>
      <c r="E197" t="str">
        <f>IFERROR(VLOOKUP(Table2[[#This Row],[NPC]],'Contract NPCs - Master Data'!$L:$O,4,FALSE),"Not on Contract")</f>
        <v>Pending</v>
      </c>
      <c r="H197" t="s">
        <v>1363</v>
      </c>
      <c r="I197" t="str">
        <f t="shared" si="5"/>
        <v>Delist</v>
      </c>
      <c r="J197" t="str">
        <f>IFERROR(VLOOKUP(Table5[[#This Row],[NPC]],'Contract NPCs - Master Data'!$L:$O,4,FALSE),"Not on Contract")</f>
        <v>Available</v>
      </c>
    </row>
    <row r="198" spans="3:10">
      <c r="C198" t="s">
        <v>3966</v>
      </c>
      <c r="D198" t="str">
        <f t="shared" si="4"/>
        <v>Product List</v>
      </c>
      <c r="E198" t="str">
        <f>IFERROR(VLOOKUP(Table2[[#This Row],[NPC]],'Contract NPCs - Master Data'!$L:$O,4,FALSE),"Not on Contract")</f>
        <v>Pending</v>
      </c>
      <c r="H198" t="s">
        <v>1366</v>
      </c>
      <c r="I198" t="str">
        <f t="shared" si="5"/>
        <v>Delist</v>
      </c>
      <c r="J198" t="str">
        <f>IFERROR(VLOOKUP(Table5[[#This Row],[NPC]],'Contract NPCs - Master Data'!$L:$O,4,FALSE),"Not on Contract")</f>
        <v>Available</v>
      </c>
    </row>
    <row r="199" spans="3:10">
      <c r="C199" t="s">
        <v>3969</v>
      </c>
      <c r="D199" t="str">
        <f t="shared" si="4"/>
        <v>Product List</v>
      </c>
      <c r="E199" t="str">
        <f>IFERROR(VLOOKUP(Table2[[#This Row],[NPC]],'Contract NPCs - Master Data'!$L:$O,4,FALSE),"Not on Contract")</f>
        <v>Pending</v>
      </c>
      <c r="H199" t="s">
        <v>1566</v>
      </c>
      <c r="I199" t="str">
        <f t="shared" si="5"/>
        <v>Delist</v>
      </c>
      <c r="J199" t="str">
        <f>IFERROR(VLOOKUP(Table5[[#This Row],[NPC]],'Contract NPCs - Master Data'!$L:$O,4,FALSE),"Not on Contract")</f>
        <v>Available</v>
      </c>
    </row>
    <row r="200" spans="3:10">
      <c r="C200" t="s">
        <v>3975</v>
      </c>
      <c r="D200" t="str">
        <f t="shared" si="4"/>
        <v>Product List</v>
      </c>
      <c r="E200" t="str">
        <f>IFERROR(VLOOKUP(Table2[[#This Row],[NPC]],'Contract NPCs - Master Data'!$L:$O,4,FALSE),"Not on Contract")</f>
        <v>Pending</v>
      </c>
      <c r="H200" t="s">
        <v>1570</v>
      </c>
      <c r="I200" t="str">
        <f t="shared" si="5"/>
        <v>Delist</v>
      </c>
      <c r="J200" t="str">
        <f>IFERROR(VLOOKUP(Table5[[#This Row],[NPC]],'Contract NPCs - Master Data'!$L:$O,4,FALSE),"Not on Contract")</f>
        <v>Available</v>
      </c>
    </row>
    <row r="201" spans="3:10">
      <c r="C201" t="s">
        <v>3984</v>
      </c>
      <c r="D201" t="str">
        <f t="shared" si="4"/>
        <v>Product List</v>
      </c>
      <c r="E201" t="str">
        <f>IFERROR(VLOOKUP(Table2[[#This Row],[NPC]],'Contract NPCs - Master Data'!$L:$O,4,FALSE),"Not on Contract")</f>
        <v>Pending</v>
      </c>
      <c r="H201" t="s">
        <v>1573</v>
      </c>
      <c r="I201" t="str">
        <f t="shared" si="5"/>
        <v>Delist</v>
      </c>
      <c r="J201" t="str">
        <f>IFERROR(VLOOKUP(Table5[[#This Row],[NPC]],'Contract NPCs - Master Data'!$L:$O,4,FALSE),"Not on Contract")</f>
        <v>Available</v>
      </c>
    </row>
    <row r="202" spans="3:10">
      <c r="C202" t="s">
        <v>3900</v>
      </c>
      <c r="D202" t="str">
        <f t="shared" si="4"/>
        <v>Product List</v>
      </c>
      <c r="E202" t="str">
        <f>IFERROR(VLOOKUP(Table2[[#This Row],[NPC]],'Contract NPCs - Master Data'!$L:$O,4,FALSE),"Not on Contract")</f>
        <v>Pending</v>
      </c>
      <c r="H202" t="s">
        <v>1576</v>
      </c>
      <c r="I202" t="str">
        <f t="shared" si="5"/>
        <v>Delist</v>
      </c>
      <c r="J202" t="str">
        <f>IFERROR(VLOOKUP(Table5[[#This Row],[NPC]],'Contract NPCs - Master Data'!$L:$O,4,FALSE),"Not on Contract")</f>
        <v>Available</v>
      </c>
    </row>
    <row r="203" spans="3:10">
      <c r="C203" t="s">
        <v>3903</v>
      </c>
      <c r="D203" t="str">
        <f t="shared" si="4"/>
        <v>Product List</v>
      </c>
      <c r="E203" t="str">
        <f>IFERROR(VLOOKUP(Table2[[#This Row],[NPC]],'Contract NPCs - Master Data'!$L:$O,4,FALSE),"Not on Contract")</f>
        <v>Pending</v>
      </c>
      <c r="H203" t="s">
        <v>1578</v>
      </c>
      <c r="I203" t="str">
        <f t="shared" si="5"/>
        <v>Delist</v>
      </c>
      <c r="J203" t="str">
        <f>IFERROR(VLOOKUP(Table5[[#This Row],[NPC]],'Contract NPCs - Master Data'!$L:$O,4,FALSE),"Not on Contract")</f>
        <v>Available</v>
      </c>
    </row>
    <row r="204" spans="3:10">
      <c r="C204" t="s">
        <v>3906</v>
      </c>
      <c r="D204" t="str">
        <f t="shared" si="4"/>
        <v>Product List</v>
      </c>
      <c r="E204" t="str">
        <f>IFERROR(VLOOKUP(Table2[[#This Row],[NPC]],'Contract NPCs - Master Data'!$L:$O,4,FALSE),"Not on Contract")</f>
        <v>Pending</v>
      </c>
      <c r="H204" t="s">
        <v>1581</v>
      </c>
      <c r="I204" t="str">
        <f t="shared" si="5"/>
        <v>Delist</v>
      </c>
      <c r="J204" t="str">
        <f>IFERROR(VLOOKUP(Table5[[#This Row],[NPC]],'Contract NPCs - Master Data'!$L:$O,4,FALSE),"Not on Contract")</f>
        <v>Available</v>
      </c>
    </row>
    <row r="205" spans="3:10">
      <c r="C205" t="s">
        <v>3909</v>
      </c>
      <c r="D205" t="str">
        <f t="shared" ref="D205:D268" si="6">IF(C205="","","Product List")</f>
        <v>Product List</v>
      </c>
      <c r="E205" t="str">
        <f>IFERROR(VLOOKUP(Table2[[#This Row],[NPC]],'Contract NPCs - Master Data'!$L:$O,4,FALSE),"Not on Contract")</f>
        <v>Pending</v>
      </c>
      <c r="H205" t="s">
        <v>1584</v>
      </c>
      <c r="I205" t="str">
        <f t="shared" ref="I205:I268" si="7">IF(H205="","","Delist")</f>
        <v>Delist</v>
      </c>
      <c r="J205" t="str">
        <f>IFERROR(VLOOKUP(Table5[[#This Row],[NPC]],'Contract NPCs - Master Data'!$L:$O,4,FALSE),"Not on Contract")</f>
        <v>Available</v>
      </c>
    </row>
    <row r="206" spans="3:10">
      <c r="C206" t="s">
        <v>3918</v>
      </c>
      <c r="D206" t="str">
        <f t="shared" si="6"/>
        <v>Product List</v>
      </c>
      <c r="E206" t="str">
        <f>IFERROR(VLOOKUP(Table2[[#This Row],[NPC]],'Contract NPCs - Master Data'!$L:$O,4,FALSE),"Not on Contract")</f>
        <v>Pending</v>
      </c>
      <c r="H206" t="s">
        <v>1588</v>
      </c>
      <c r="I206" t="str">
        <f t="shared" si="7"/>
        <v>Delist</v>
      </c>
      <c r="J206" t="str">
        <f>IFERROR(VLOOKUP(Table5[[#This Row],[NPC]],'Contract NPCs - Master Data'!$L:$O,4,FALSE),"Not on Contract")</f>
        <v>Available</v>
      </c>
    </row>
    <row r="207" spans="3:10">
      <c r="C207" t="s">
        <v>3921</v>
      </c>
      <c r="D207" t="str">
        <f t="shared" si="6"/>
        <v>Product List</v>
      </c>
      <c r="E207" t="str">
        <f>IFERROR(VLOOKUP(Table2[[#This Row],[NPC]],'Contract NPCs - Master Data'!$L:$O,4,FALSE),"Not on Contract")</f>
        <v>Pending</v>
      </c>
      <c r="H207" t="s">
        <v>1591</v>
      </c>
      <c r="I207" t="str">
        <f t="shared" si="7"/>
        <v>Delist</v>
      </c>
      <c r="J207" t="str">
        <f>IFERROR(VLOOKUP(Table5[[#This Row],[NPC]],'Contract NPCs - Master Data'!$L:$O,4,FALSE),"Not on Contract")</f>
        <v>Available</v>
      </c>
    </row>
    <row r="208" spans="3:10">
      <c r="C208" t="s">
        <v>3924</v>
      </c>
      <c r="D208" t="str">
        <f t="shared" si="6"/>
        <v>Product List</v>
      </c>
      <c r="E208" t="str">
        <f>IFERROR(VLOOKUP(Table2[[#This Row],[NPC]],'Contract NPCs - Master Data'!$L:$O,4,FALSE),"Not on Contract")</f>
        <v>Pending</v>
      </c>
      <c r="H208" t="s">
        <v>1594</v>
      </c>
      <c r="I208" t="str">
        <f t="shared" si="7"/>
        <v>Delist</v>
      </c>
      <c r="J208" t="str">
        <f>IFERROR(VLOOKUP(Table5[[#This Row],[NPC]],'Contract NPCs - Master Data'!$L:$O,4,FALSE),"Not on Contract")</f>
        <v>Available</v>
      </c>
    </row>
    <row r="209" spans="3:10">
      <c r="C209" t="s">
        <v>3927</v>
      </c>
      <c r="D209" t="str">
        <f t="shared" si="6"/>
        <v>Product List</v>
      </c>
      <c r="E209" t="str">
        <f>IFERROR(VLOOKUP(Table2[[#This Row],[NPC]],'Contract NPCs - Master Data'!$L:$O,4,FALSE),"Not on Contract")</f>
        <v>Pending</v>
      </c>
      <c r="H209" t="s">
        <v>1598</v>
      </c>
      <c r="I209" t="str">
        <f t="shared" si="7"/>
        <v>Delist</v>
      </c>
      <c r="J209" t="str">
        <f>IFERROR(VLOOKUP(Table5[[#This Row],[NPC]],'Contract NPCs - Master Data'!$L:$O,4,FALSE),"Not on Contract")</f>
        <v>Available</v>
      </c>
    </row>
    <row r="210" spans="3:10">
      <c r="C210" t="s">
        <v>3936</v>
      </c>
      <c r="D210" t="str">
        <f t="shared" si="6"/>
        <v>Product List</v>
      </c>
      <c r="E210" t="str">
        <f>IFERROR(VLOOKUP(Table2[[#This Row],[NPC]],'Contract NPCs - Master Data'!$L:$O,4,FALSE),"Not on Contract")</f>
        <v>Pending</v>
      </c>
      <c r="H210" t="s">
        <v>1601</v>
      </c>
      <c r="I210" t="str">
        <f t="shared" si="7"/>
        <v>Delist</v>
      </c>
      <c r="J210" t="str">
        <f>IFERROR(VLOOKUP(Table5[[#This Row],[NPC]],'Contract NPCs - Master Data'!$L:$O,4,FALSE),"Not on Contract")</f>
        <v>Available</v>
      </c>
    </row>
    <row r="211" spans="3:10">
      <c r="C211" t="s">
        <v>3939</v>
      </c>
      <c r="D211" t="str">
        <f t="shared" si="6"/>
        <v>Product List</v>
      </c>
      <c r="E211" t="str">
        <f>IFERROR(VLOOKUP(Table2[[#This Row],[NPC]],'Contract NPCs - Master Data'!$L:$O,4,FALSE),"Not on Contract")</f>
        <v>Pending</v>
      </c>
      <c r="H211" t="s">
        <v>1604</v>
      </c>
      <c r="I211" t="str">
        <f t="shared" si="7"/>
        <v>Delist</v>
      </c>
      <c r="J211" t="str">
        <f>IFERROR(VLOOKUP(Table5[[#This Row],[NPC]],'Contract NPCs - Master Data'!$L:$O,4,FALSE),"Not on Contract")</f>
        <v>Available</v>
      </c>
    </row>
    <row r="212" spans="3:10">
      <c r="C212" t="s">
        <v>3945</v>
      </c>
      <c r="D212" t="str">
        <f t="shared" si="6"/>
        <v>Product List</v>
      </c>
      <c r="E212" t="str">
        <f>IFERROR(VLOOKUP(Table2[[#This Row],[NPC]],'Contract NPCs - Master Data'!$L:$O,4,FALSE),"Not on Contract")</f>
        <v>Pending</v>
      </c>
      <c r="H212" t="s">
        <v>1607</v>
      </c>
      <c r="I212" t="str">
        <f t="shared" si="7"/>
        <v>Delist</v>
      </c>
      <c r="J212" t="str">
        <f>IFERROR(VLOOKUP(Table5[[#This Row],[NPC]],'Contract NPCs - Master Data'!$L:$O,4,FALSE),"Not on Contract")</f>
        <v>Available</v>
      </c>
    </row>
    <row r="213" spans="3:10">
      <c r="C213" t="s">
        <v>3954</v>
      </c>
      <c r="D213" t="str">
        <f t="shared" si="6"/>
        <v>Product List</v>
      </c>
      <c r="E213" t="str">
        <f>IFERROR(VLOOKUP(Table2[[#This Row],[NPC]],'Contract NPCs - Master Data'!$L:$O,4,FALSE),"Not on Contract")</f>
        <v>Pending</v>
      </c>
      <c r="H213" t="s">
        <v>1610</v>
      </c>
      <c r="I213" t="str">
        <f t="shared" si="7"/>
        <v>Delist</v>
      </c>
      <c r="J213" t="str">
        <f>IFERROR(VLOOKUP(Table5[[#This Row],[NPC]],'Contract NPCs - Master Data'!$L:$O,4,FALSE),"Not on Contract")</f>
        <v>Available</v>
      </c>
    </row>
    <row r="214" spans="3:10">
      <c r="C214" t="s">
        <v>3960</v>
      </c>
      <c r="D214" t="str">
        <f t="shared" si="6"/>
        <v>Product List</v>
      </c>
      <c r="E214" t="str">
        <f>IFERROR(VLOOKUP(Table2[[#This Row],[NPC]],'Contract NPCs - Master Data'!$L:$O,4,FALSE),"Not on Contract")</f>
        <v>Pending</v>
      </c>
      <c r="H214" t="s">
        <v>1613</v>
      </c>
      <c r="I214" t="str">
        <f t="shared" si="7"/>
        <v>Delist</v>
      </c>
      <c r="J214" t="str">
        <f>IFERROR(VLOOKUP(Table5[[#This Row],[NPC]],'Contract NPCs - Master Data'!$L:$O,4,FALSE),"Not on Contract")</f>
        <v>Available</v>
      </c>
    </row>
    <row r="215" spans="3:10">
      <c r="C215" t="s">
        <v>3963</v>
      </c>
      <c r="D215" t="str">
        <f t="shared" si="6"/>
        <v>Product List</v>
      </c>
      <c r="E215" t="str">
        <f>IFERROR(VLOOKUP(Table2[[#This Row],[NPC]],'Contract NPCs - Master Data'!$L:$O,4,FALSE),"Not on Contract")</f>
        <v>Pending</v>
      </c>
      <c r="H215" t="s">
        <v>1616</v>
      </c>
      <c r="I215" t="str">
        <f t="shared" si="7"/>
        <v>Delist</v>
      </c>
      <c r="J215" t="str">
        <f>IFERROR(VLOOKUP(Table5[[#This Row],[NPC]],'Contract NPCs - Master Data'!$L:$O,4,FALSE),"Not on Contract")</f>
        <v>Available</v>
      </c>
    </row>
    <row r="216" spans="3:10">
      <c r="C216" t="s">
        <v>3972</v>
      </c>
      <c r="D216" t="str">
        <f t="shared" si="6"/>
        <v>Product List</v>
      </c>
      <c r="E216" t="str">
        <f>IFERROR(VLOOKUP(Table2[[#This Row],[NPC]],'Contract NPCs - Master Data'!$L:$O,4,FALSE),"Not on Contract")</f>
        <v>Pending</v>
      </c>
      <c r="H216" t="s">
        <v>1619</v>
      </c>
      <c r="I216" t="str">
        <f t="shared" si="7"/>
        <v>Delist</v>
      </c>
      <c r="J216" t="str">
        <f>IFERROR(VLOOKUP(Table5[[#This Row],[NPC]],'Contract NPCs - Master Data'!$L:$O,4,FALSE),"Not on Contract")</f>
        <v>Available</v>
      </c>
    </row>
    <row r="217" spans="3:10">
      <c r="C217" t="s">
        <v>3978</v>
      </c>
      <c r="D217" t="str">
        <f t="shared" si="6"/>
        <v>Product List</v>
      </c>
      <c r="E217" t="str">
        <f>IFERROR(VLOOKUP(Table2[[#This Row],[NPC]],'Contract NPCs - Master Data'!$L:$O,4,FALSE),"Not on Contract")</f>
        <v>Pending</v>
      </c>
      <c r="H217" t="s">
        <v>1622</v>
      </c>
      <c r="I217" t="str">
        <f t="shared" si="7"/>
        <v>Delist</v>
      </c>
      <c r="J217" t="str">
        <f>IFERROR(VLOOKUP(Table5[[#This Row],[NPC]],'Contract NPCs - Master Data'!$L:$O,4,FALSE),"Not on Contract")</f>
        <v>Available</v>
      </c>
    </row>
    <row r="218" spans="3:10">
      <c r="C218" t="s">
        <v>3981</v>
      </c>
      <c r="D218" t="str">
        <f t="shared" si="6"/>
        <v>Product List</v>
      </c>
      <c r="E218" t="str">
        <f>IFERROR(VLOOKUP(Table2[[#This Row],[NPC]],'Contract NPCs - Master Data'!$L:$O,4,FALSE),"Not on Contract")</f>
        <v>Pending</v>
      </c>
      <c r="H218" t="s">
        <v>1625</v>
      </c>
      <c r="I218" t="str">
        <f t="shared" si="7"/>
        <v>Delist</v>
      </c>
      <c r="J218" t="str">
        <f>IFERROR(VLOOKUP(Table5[[#This Row],[NPC]],'Contract NPCs - Master Data'!$L:$O,4,FALSE),"Not on Contract")</f>
        <v>Available</v>
      </c>
    </row>
    <row r="219" spans="3:10">
      <c r="C219" t="s">
        <v>3996</v>
      </c>
      <c r="D219" t="str">
        <f t="shared" si="6"/>
        <v>Product List</v>
      </c>
      <c r="E219" t="str">
        <f>IFERROR(VLOOKUP(Table2[[#This Row],[NPC]],'Contract NPCs - Master Data'!$L:$O,4,FALSE),"Not on Contract")</f>
        <v>Pending</v>
      </c>
      <c r="H219" t="s">
        <v>1627</v>
      </c>
      <c r="I219" t="str">
        <f t="shared" si="7"/>
        <v>Delist</v>
      </c>
      <c r="J219" t="str">
        <f>IFERROR(VLOOKUP(Table5[[#This Row],[NPC]],'Contract NPCs - Master Data'!$L:$O,4,FALSE),"Not on Contract")</f>
        <v>Available</v>
      </c>
    </row>
    <row r="220" spans="3:10">
      <c r="C220" t="s">
        <v>3999</v>
      </c>
      <c r="D220" t="str">
        <f t="shared" si="6"/>
        <v>Product List</v>
      </c>
      <c r="E220" t="str">
        <f>IFERROR(VLOOKUP(Table2[[#This Row],[NPC]],'Contract NPCs - Master Data'!$L:$O,4,FALSE),"Not on Contract")</f>
        <v>Pending</v>
      </c>
      <c r="H220" t="s">
        <v>1630</v>
      </c>
      <c r="I220" t="str">
        <f t="shared" si="7"/>
        <v>Delist</v>
      </c>
      <c r="J220" t="str">
        <f>IFERROR(VLOOKUP(Table5[[#This Row],[NPC]],'Contract NPCs - Master Data'!$L:$O,4,FALSE),"Not on Contract")</f>
        <v>Available</v>
      </c>
    </row>
    <row r="221" spans="3:10">
      <c r="C221" t="s">
        <v>4008</v>
      </c>
      <c r="D221" t="str">
        <f t="shared" si="6"/>
        <v>Product List</v>
      </c>
      <c r="E221" t="str">
        <f>IFERROR(VLOOKUP(Table2[[#This Row],[NPC]],'Contract NPCs - Master Data'!$L:$O,4,FALSE),"Not on Contract")</f>
        <v>Pending</v>
      </c>
      <c r="H221" t="s">
        <v>1633</v>
      </c>
      <c r="I221" t="str">
        <f t="shared" si="7"/>
        <v>Delist</v>
      </c>
      <c r="J221" t="str">
        <f>IFERROR(VLOOKUP(Table5[[#This Row],[NPC]],'Contract NPCs - Master Data'!$L:$O,4,FALSE),"Not on Contract")</f>
        <v>Available</v>
      </c>
    </row>
    <row r="222" spans="3:10">
      <c r="C222" t="s">
        <v>3987</v>
      </c>
      <c r="D222" t="str">
        <f t="shared" si="6"/>
        <v>Product List</v>
      </c>
      <c r="E222" t="str">
        <f>IFERROR(VLOOKUP(Table2[[#This Row],[NPC]],'Contract NPCs - Master Data'!$L:$O,4,FALSE),"Not on Contract")</f>
        <v>Pending</v>
      </c>
      <c r="H222" t="s">
        <v>1636</v>
      </c>
      <c r="I222" t="str">
        <f t="shared" si="7"/>
        <v>Delist</v>
      </c>
      <c r="J222" t="str">
        <f>IFERROR(VLOOKUP(Table5[[#This Row],[NPC]],'Contract NPCs - Master Data'!$L:$O,4,FALSE),"Not on Contract")</f>
        <v>Available</v>
      </c>
    </row>
    <row r="223" spans="3:10">
      <c r="C223" t="s">
        <v>3990</v>
      </c>
      <c r="D223" t="str">
        <f t="shared" si="6"/>
        <v>Product List</v>
      </c>
      <c r="E223" t="str">
        <f>IFERROR(VLOOKUP(Table2[[#This Row],[NPC]],'Contract NPCs - Master Data'!$L:$O,4,FALSE),"Not on Contract")</f>
        <v>Pending</v>
      </c>
      <c r="H223" t="s">
        <v>1638</v>
      </c>
      <c r="I223" t="str">
        <f t="shared" si="7"/>
        <v>Delist</v>
      </c>
      <c r="J223" t="str">
        <f>IFERROR(VLOOKUP(Table5[[#This Row],[NPC]],'Contract NPCs - Master Data'!$L:$O,4,FALSE),"Not on Contract")</f>
        <v>Available</v>
      </c>
    </row>
    <row r="224" spans="3:10">
      <c r="C224" t="s">
        <v>3993</v>
      </c>
      <c r="D224" t="str">
        <f t="shared" si="6"/>
        <v>Product List</v>
      </c>
      <c r="E224" t="str">
        <f>IFERROR(VLOOKUP(Table2[[#This Row],[NPC]],'Contract NPCs - Master Data'!$L:$O,4,FALSE),"Not on Contract")</f>
        <v>Pending</v>
      </c>
      <c r="H224" t="s">
        <v>1641</v>
      </c>
      <c r="I224" t="str">
        <f t="shared" si="7"/>
        <v>Delist</v>
      </c>
      <c r="J224" t="str">
        <f>IFERROR(VLOOKUP(Table5[[#This Row],[NPC]],'Contract NPCs - Master Data'!$L:$O,4,FALSE),"Not on Contract")</f>
        <v>Available</v>
      </c>
    </row>
    <row r="225" spans="3:10">
      <c r="C225" t="s">
        <v>4002</v>
      </c>
      <c r="D225" t="str">
        <f t="shared" si="6"/>
        <v>Product List</v>
      </c>
      <c r="E225" t="str">
        <f>IFERROR(VLOOKUP(Table2[[#This Row],[NPC]],'Contract NPCs - Master Data'!$L:$O,4,FALSE),"Not on Contract")</f>
        <v>Pending</v>
      </c>
      <c r="H225" t="s">
        <v>1643</v>
      </c>
      <c r="I225" t="str">
        <f t="shared" si="7"/>
        <v>Delist</v>
      </c>
      <c r="J225" t="str">
        <f>IFERROR(VLOOKUP(Table5[[#This Row],[NPC]],'Contract NPCs - Master Data'!$L:$O,4,FALSE),"Not on Contract")</f>
        <v>Available</v>
      </c>
    </row>
    <row r="226" spans="3:10">
      <c r="C226" t="s">
        <v>4005</v>
      </c>
      <c r="D226" t="str">
        <f t="shared" si="6"/>
        <v>Product List</v>
      </c>
      <c r="E226" t="str">
        <f>IFERROR(VLOOKUP(Table2[[#This Row],[NPC]],'Contract NPCs - Master Data'!$L:$O,4,FALSE),"Not on Contract")</f>
        <v>Pending</v>
      </c>
      <c r="H226" t="s">
        <v>1645</v>
      </c>
      <c r="I226" t="str">
        <f t="shared" si="7"/>
        <v>Delist</v>
      </c>
      <c r="J226" t="str">
        <f>IFERROR(VLOOKUP(Table5[[#This Row],[NPC]],'Contract NPCs - Master Data'!$L:$O,4,FALSE),"Not on Contract")</f>
        <v>Available</v>
      </c>
    </row>
    <row r="227" spans="3:10">
      <c r="C227" t="s">
        <v>4020</v>
      </c>
      <c r="D227" t="str">
        <f t="shared" si="6"/>
        <v>Product List</v>
      </c>
      <c r="E227" t="str">
        <f>IFERROR(VLOOKUP(Table2[[#This Row],[NPC]],'Contract NPCs - Master Data'!$L:$O,4,FALSE),"Not on Contract")</f>
        <v>Pending</v>
      </c>
      <c r="H227" t="s">
        <v>1647</v>
      </c>
      <c r="I227" t="str">
        <f t="shared" si="7"/>
        <v>Delist</v>
      </c>
      <c r="J227" t="str">
        <f>IFERROR(VLOOKUP(Table5[[#This Row],[NPC]],'Contract NPCs - Master Data'!$L:$O,4,FALSE),"Not on Contract")</f>
        <v>Available</v>
      </c>
    </row>
    <row r="228" spans="3:10">
      <c r="C228" t="s">
        <v>4023</v>
      </c>
      <c r="D228" t="str">
        <f t="shared" si="6"/>
        <v>Product List</v>
      </c>
      <c r="E228" t="str">
        <f>IFERROR(VLOOKUP(Table2[[#This Row],[NPC]],'Contract NPCs - Master Data'!$L:$O,4,FALSE),"Not on Contract")</f>
        <v>Pending</v>
      </c>
      <c r="H228" t="s">
        <v>1649</v>
      </c>
      <c r="I228" t="str">
        <f t="shared" si="7"/>
        <v>Delist</v>
      </c>
      <c r="J228" t="str">
        <f>IFERROR(VLOOKUP(Table5[[#This Row],[NPC]],'Contract NPCs - Master Data'!$L:$O,4,FALSE),"Not on Contract")</f>
        <v>Available</v>
      </c>
    </row>
    <row r="229" spans="3:10">
      <c r="C229" t="s">
        <v>4040</v>
      </c>
      <c r="D229" t="str">
        <f t="shared" si="6"/>
        <v>Product List</v>
      </c>
      <c r="E229" t="str">
        <f>IFERROR(VLOOKUP(Table2[[#This Row],[NPC]],'Contract NPCs - Master Data'!$L:$O,4,FALSE),"Not on Contract")</f>
        <v>Pending</v>
      </c>
      <c r="H229" t="s">
        <v>1653</v>
      </c>
      <c r="I229" t="str">
        <f t="shared" si="7"/>
        <v>Delist</v>
      </c>
      <c r="J229" t="str">
        <f>IFERROR(VLOOKUP(Table5[[#This Row],[NPC]],'Contract NPCs - Master Data'!$L:$O,4,FALSE),"Not on Contract")</f>
        <v>Available</v>
      </c>
    </row>
    <row r="230" spans="3:10">
      <c r="C230" t="s">
        <v>4044</v>
      </c>
      <c r="D230" t="str">
        <f t="shared" si="6"/>
        <v>Product List</v>
      </c>
      <c r="E230" t="str">
        <f>IFERROR(VLOOKUP(Table2[[#This Row],[NPC]],'Contract NPCs - Master Data'!$L:$O,4,FALSE),"Not on Contract")</f>
        <v>Pending</v>
      </c>
      <c r="H230" t="s">
        <v>1656</v>
      </c>
      <c r="I230" t="str">
        <f t="shared" si="7"/>
        <v>Delist</v>
      </c>
      <c r="J230" t="str">
        <f>IFERROR(VLOOKUP(Table5[[#This Row],[NPC]],'Contract NPCs - Master Data'!$L:$O,4,FALSE),"Not on Contract")</f>
        <v>Available</v>
      </c>
    </row>
    <row r="231" spans="3:10">
      <c r="C231" t="s">
        <v>4050</v>
      </c>
      <c r="D231" t="str">
        <f t="shared" si="6"/>
        <v>Product List</v>
      </c>
      <c r="E231" t="str">
        <f>IFERROR(VLOOKUP(Table2[[#This Row],[NPC]],'Contract NPCs - Master Data'!$L:$O,4,FALSE),"Not on Contract")</f>
        <v>Pending</v>
      </c>
      <c r="H231" t="s">
        <v>1659</v>
      </c>
      <c r="I231" t="str">
        <f t="shared" si="7"/>
        <v>Delist</v>
      </c>
      <c r="J231" t="str">
        <f>IFERROR(VLOOKUP(Table5[[#This Row],[NPC]],'Contract NPCs - Master Data'!$L:$O,4,FALSE),"Not on Contract")</f>
        <v>Available</v>
      </c>
    </row>
    <row r="232" spans="3:10">
      <c r="C232" t="s">
        <v>4060</v>
      </c>
      <c r="D232" t="str">
        <f t="shared" si="6"/>
        <v>Product List</v>
      </c>
      <c r="E232" t="str">
        <f>IFERROR(VLOOKUP(Table2[[#This Row],[NPC]],'Contract NPCs - Master Data'!$L:$O,4,FALSE),"Not on Contract")</f>
        <v>Pending</v>
      </c>
      <c r="H232" t="s">
        <v>1662</v>
      </c>
      <c r="I232" t="str">
        <f t="shared" si="7"/>
        <v>Delist</v>
      </c>
      <c r="J232" t="str">
        <f>IFERROR(VLOOKUP(Table5[[#This Row],[NPC]],'Contract NPCs - Master Data'!$L:$O,4,FALSE),"Not on Contract")</f>
        <v>Available</v>
      </c>
    </row>
    <row r="233" spans="3:10">
      <c r="C233" t="s">
        <v>4063</v>
      </c>
      <c r="D233" t="str">
        <f t="shared" si="6"/>
        <v>Product List</v>
      </c>
      <c r="E233" t="str">
        <f>IFERROR(VLOOKUP(Table2[[#This Row],[NPC]],'Contract NPCs - Master Data'!$L:$O,4,FALSE),"Not on Contract")</f>
        <v>Pending</v>
      </c>
      <c r="H233" t="s">
        <v>1665</v>
      </c>
      <c r="I233" t="str">
        <f t="shared" si="7"/>
        <v>Delist</v>
      </c>
      <c r="J233" t="str">
        <f>IFERROR(VLOOKUP(Table5[[#This Row],[NPC]],'Contract NPCs - Master Data'!$L:$O,4,FALSE),"Not on Contract")</f>
        <v>Available</v>
      </c>
    </row>
    <row r="234" spans="3:10">
      <c r="C234" t="s">
        <v>4078</v>
      </c>
      <c r="D234" t="str">
        <f t="shared" si="6"/>
        <v>Product List</v>
      </c>
      <c r="E234" t="str">
        <f>IFERROR(VLOOKUP(Table2[[#This Row],[NPC]],'Contract NPCs - Master Data'!$L:$O,4,FALSE),"Not on Contract")</f>
        <v>Pending</v>
      </c>
      <c r="H234" t="s">
        <v>1669</v>
      </c>
      <c r="I234" t="str">
        <f t="shared" si="7"/>
        <v>Delist</v>
      </c>
      <c r="J234" t="str">
        <f>IFERROR(VLOOKUP(Table5[[#This Row],[NPC]],'Contract NPCs - Master Data'!$L:$O,4,FALSE),"Not on Contract")</f>
        <v>Available</v>
      </c>
    </row>
    <row r="235" spans="3:10">
      <c r="C235" t="s">
        <v>4081</v>
      </c>
      <c r="D235" t="str">
        <f t="shared" si="6"/>
        <v>Product List</v>
      </c>
      <c r="E235" t="str">
        <f>IFERROR(VLOOKUP(Table2[[#This Row],[NPC]],'Contract NPCs - Master Data'!$L:$O,4,FALSE),"Not on Contract")</f>
        <v>Pending</v>
      </c>
      <c r="H235" t="s">
        <v>1672</v>
      </c>
      <c r="I235" t="str">
        <f t="shared" si="7"/>
        <v>Delist</v>
      </c>
      <c r="J235" t="str">
        <f>IFERROR(VLOOKUP(Table5[[#This Row],[NPC]],'Contract NPCs - Master Data'!$L:$O,4,FALSE),"Not on Contract")</f>
        <v>Available</v>
      </c>
    </row>
    <row r="236" spans="3:10">
      <c r="C236" t="s">
        <v>4096</v>
      </c>
      <c r="D236" t="str">
        <f t="shared" si="6"/>
        <v>Product List</v>
      </c>
      <c r="E236" t="str">
        <f>IFERROR(VLOOKUP(Table2[[#This Row],[NPC]],'Contract NPCs - Master Data'!$L:$O,4,FALSE),"Not on Contract")</f>
        <v>Pending</v>
      </c>
      <c r="H236" t="s">
        <v>1675</v>
      </c>
      <c r="I236" t="str">
        <f t="shared" si="7"/>
        <v>Delist</v>
      </c>
      <c r="J236" t="str">
        <f>IFERROR(VLOOKUP(Table5[[#This Row],[NPC]],'Contract NPCs - Master Data'!$L:$O,4,FALSE),"Not on Contract")</f>
        <v>Available</v>
      </c>
    </row>
    <row r="237" spans="3:10">
      <c r="C237" t="s">
        <v>4099</v>
      </c>
      <c r="D237" t="str">
        <f t="shared" si="6"/>
        <v>Product List</v>
      </c>
      <c r="E237" t="str">
        <f>IFERROR(VLOOKUP(Table2[[#This Row],[NPC]],'Contract NPCs - Master Data'!$L:$O,4,FALSE),"Not on Contract")</f>
        <v>Pending</v>
      </c>
      <c r="H237" t="s">
        <v>1678</v>
      </c>
      <c r="I237" t="str">
        <f t="shared" si="7"/>
        <v>Delist</v>
      </c>
      <c r="J237" t="str">
        <f>IFERROR(VLOOKUP(Table5[[#This Row],[NPC]],'Contract NPCs - Master Data'!$L:$O,4,FALSE),"Not on Contract")</f>
        <v>Available</v>
      </c>
    </row>
    <row r="238" spans="3:10">
      <c r="C238" t="s">
        <v>4114</v>
      </c>
      <c r="D238" t="str">
        <f t="shared" si="6"/>
        <v>Product List</v>
      </c>
      <c r="E238" t="str">
        <f>IFERROR(VLOOKUP(Table2[[#This Row],[NPC]],'Contract NPCs - Master Data'!$L:$O,4,FALSE),"Not on Contract")</f>
        <v>Pending</v>
      </c>
      <c r="H238" t="s">
        <v>1681</v>
      </c>
      <c r="I238" t="str">
        <f t="shared" si="7"/>
        <v>Delist</v>
      </c>
      <c r="J238" t="str">
        <f>IFERROR(VLOOKUP(Table5[[#This Row],[NPC]],'Contract NPCs - Master Data'!$L:$O,4,FALSE),"Not on Contract")</f>
        <v>Available</v>
      </c>
    </row>
    <row r="239" spans="3:10">
      <c r="C239" t="s">
        <v>4117</v>
      </c>
      <c r="D239" t="str">
        <f t="shared" si="6"/>
        <v>Product List</v>
      </c>
      <c r="E239" t="str">
        <f>IFERROR(VLOOKUP(Table2[[#This Row],[NPC]],'Contract NPCs - Master Data'!$L:$O,4,FALSE),"Not on Contract")</f>
        <v>Pending</v>
      </c>
      <c r="H239" t="s">
        <v>1684</v>
      </c>
      <c r="I239" t="str">
        <f t="shared" si="7"/>
        <v>Delist</v>
      </c>
      <c r="J239" t="str">
        <f>IFERROR(VLOOKUP(Table5[[#This Row],[NPC]],'Contract NPCs - Master Data'!$L:$O,4,FALSE),"Not on Contract")</f>
        <v>Available</v>
      </c>
    </row>
    <row r="240" spans="3:10">
      <c r="C240" t="s">
        <v>4125</v>
      </c>
      <c r="D240" t="str">
        <f t="shared" si="6"/>
        <v>Product List</v>
      </c>
      <c r="E240" t="str">
        <f>IFERROR(VLOOKUP(Table2[[#This Row],[NPC]],'Contract NPCs - Master Data'!$L:$O,4,FALSE),"Not on Contract")</f>
        <v>Pending</v>
      </c>
      <c r="H240" t="s">
        <v>1687</v>
      </c>
      <c r="I240" t="str">
        <f t="shared" si="7"/>
        <v>Delist</v>
      </c>
      <c r="J240" t="str">
        <f>IFERROR(VLOOKUP(Table5[[#This Row],[NPC]],'Contract NPCs - Master Data'!$L:$O,4,FALSE),"Not on Contract")</f>
        <v>Available</v>
      </c>
    </row>
    <row r="241" spans="3:10">
      <c r="C241" t="s">
        <v>4132</v>
      </c>
      <c r="D241" t="str">
        <f t="shared" si="6"/>
        <v>Product List</v>
      </c>
      <c r="E241" t="str">
        <f>IFERROR(VLOOKUP(Table2[[#This Row],[NPC]],'Contract NPCs - Master Data'!$L:$O,4,FALSE),"Not on Contract")</f>
        <v>Pending</v>
      </c>
      <c r="H241" t="s">
        <v>1690</v>
      </c>
      <c r="I241" t="str">
        <f t="shared" si="7"/>
        <v>Delist</v>
      </c>
      <c r="J241" t="str">
        <f>IFERROR(VLOOKUP(Table5[[#This Row],[NPC]],'Contract NPCs - Master Data'!$L:$O,4,FALSE),"Not on Contract")</f>
        <v>Available</v>
      </c>
    </row>
    <row r="242" spans="3:10">
      <c r="C242" t="s">
        <v>4011</v>
      </c>
      <c r="D242" t="str">
        <f t="shared" si="6"/>
        <v>Product List</v>
      </c>
      <c r="E242" t="str">
        <f>IFERROR(VLOOKUP(Table2[[#This Row],[NPC]],'Contract NPCs - Master Data'!$L:$O,4,FALSE),"Not on Contract")</f>
        <v>Pending</v>
      </c>
      <c r="H242" t="s">
        <v>1693</v>
      </c>
      <c r="I242" t="str">
        <f t="shared" si="7"/>
        <v>Delist</v>
      </c>
      <c r="J242" t="str">
        <f>IFERROR(VLOOKUP(Table5[[#This Row],[NPC]],'Contract NPCs - Master Data'!$L:$O,4,FALSE),"Not on Contract")</f>
        <v>Available</v>
      </c>
    </row>
    <row r="243" spans="3:10">
      <c r="C243" t="s">
        <v>4014</v>
      </c>
      <c r="D243" t="str">
        <f t="shared" si="6"/>
        <v>Product List</v>
      </c>
      <c r="E243" t="str">
        <f>IFERROR(VLOOKUP(Table2[[#This Row],[NPC]],'Contract NPCs - Master Data'!$L:$O,4,FALSE),"Not on Contract")</f>
        <v>Pending</v>
      </c>
      <c r="H243" t="s">
        <v>1696</v>
      </c>
      <c r="I243" t="str">
        <f t="shared" si="7"/>
        <v>Delist</v>
      </c>
      <c r="J243" t="str">
        <f>IFERROR(VLOOKUP(Table5[[#This Row],[NPC]],'Contract NPCs - Master Data'!$L:$O,4,FALSE),"Not on Contract")</f>
        <v>Available</v>
      </c>
    </row>
    <row r="244" spans="3:10">
      <c r="C244" t="s">
        <v>4017</v>
      </c>
      <c r="D244" t="str">
        <f t="shared" si="6"/>
        <v>Product List</v>
      </c>
      <c r="E244" t="str">
        <f>IFERROR(VLOOKUP(Table2[[#This Row],[NPC]],'Contract NPCs - Master Data'!$L:$O,4,FALSE),"Not on Contract")</f>
        <v>Pending</v>
      </c>
      <c r="H244" t="s">
        <v>1699</v>
      </c>
      <c r="I244" t="str">
        <f t="shared" si="7"/>
        <v>Delist</v>
      </c>
      <c r="J244" t="str">
        <f>IFERROR(VLOOKUP(Table5[[#This Row],[NPC]],'Contract NPCs - Master Data'!$L:$O,4,FALSE),"Not on Contract")</f>
        <v>Available</v>
      </c>
    </row>
    <row r="245" spans="3:10">
      <c r="C245" t="s">
        <v>4026</v>
      </c>
      <c r="D245" t="str">
        <f t="shared" si="6"/>
        <v>Product List</v>
      </c>
      <c r="E245" t="str">
        <f>IFERROR(VLOOKUP(Table2[[#This Row],[NPC]],'Contract NPCs - Master Data'!$L:$O,4,FALSE),"Not on Contract")</f>
        <v>Pending</v>
      </c>
      <c r="H245" t="s">
        <v>1702</v>
      </c>
      <c r="I245" t="str">
        <f t="shared" si="7"/>
        <v>Delist</v>
      </c>
      <c r="J245" t="str">
        <f>IFERROR(VLOOKUP(Table5[[#This Row],[NPC]],'Contract NPCs - Master Data'!$L:$O,4,FALSE),"Not on Contract")</f>
        <v>Available</v>
      </c>
    </row>
    <row r="246" spans="3:10">
      <c r="C246" t="s">
        <v>4030</v>
      </c>
      <c r="D246" t="str">
        <f t="shared" si="6"/>
        <v>Product List</v>
      </c>
      <c r="E246" t="str">
        <f>IFERROR(VLOOKUP(Table2[[#This Row],[NPC]],'Contract NPCs - Master Data'!$L:$O,4,FALSE),"Not on Contract")</f>
        <v>Pending</v>
      </c>
      <c r="H246" t="s">
        <v>1705</v>
      </c>
      <c r="I246" t="str">
        <f t="shared" si="7"/>
        <v>Delist</v>
      </c>
      <c r="J246" t="str">
        <f>IFERROR(VLOOKUP(Table5[[#This Row],[NPC]],'Contract NPCs - Master Data'!$L:$O,4,FALSE),"Not on Contract")</f>
        <v>Available</v>
      </c>
    </row>
    <row r="247" spans="3:10">
      <c r="C247" t="s">
        <v>4033</v>
      </c>
      <c r="D247" t="str">
        <f t="shared" si="6"/>
        <v>Product List</v>
      </c>
      <c r="E247" t="str">
        <f>IFERROR(VLOOKUP(Table2[[#This Row],[NPC]],'Contract NPCs - Master Data'!$L:$O,4,FALSE),"Not on Contract")</f>
        <v>Pending</v>
      </c>
      <c r="H247" t="s">
        <v>1708</v>
      </c>
      <c r="I247" t="str">
        <f t="shared" si="7"/>
        <v>Delist</v>
      </c>
      <c r="J247" t="str">
        <f>IFERROR(VLOOKUP(Table5[[#This Row],[NPC]],'Contract NPCs - Master Data'!$L:$O,4,FALSE),"Not on Contract")</f>
        <v>Available</v>
      </c>
    </row>
    <row r="248" spans="3:10">
      <c r="C248" t="s">
        <v>4036</v>
      </c>
      <c r="D248" t="str">
        <f t="shared" si="6"/>
        <v>Product List</v>
      </c>
      <c r="E248" t="str">
        <f>IFERROR(VLOOKUP(Table2[[#This Row],[NPC]],'Contract NPCs - Master Data'!$L:$O,4,FALSE),"Not on Contract")</f>
        <v>Pending</v>
      </c>
      <c r="H248" t="s">
        <v>1711</v>
      </c>
      <c r="I248" t="str">
        <f t="shared" si="7"/>
        <v>Delist</v>
      </c>
      <c r="J248" t="str">
        <f>IFERROR(VLOOKUP(Table5[[#This Row],[NPC]],'Contract NPCs - Master Data'!$L:$O,4,FALSE),"Not on Contract")</f>
        <v>Available</v>
      </c>
    </row>
    <row r="249" spans="3:10">
      <c r="C249" t="s">
        <v>4047</v>
      </c>
      <c r="D249" t="str">
        <f t="shared" si="6"/>
        <v>Product List</v>
      </c>
      <c r="E249" t="str">
        <f>IFERROR(VLOOKUP(Table2[[#This Row],[NPC]],'Contract NPCs - Master Data'!$L:$O,4,FALSE),"Not on Contract")</f>
        <v>Pending</v>
      </c>
      <c r="H249" t="s">
        <v>1714</v>
      </c>
      <c r="I249" t="str">
        <f t="shared" si="7"/>
        <v>Delist</v>
      </c>
      <c r="J249" t="str">
        <f>IFERROR(VLOOKUP(Table5[[#This Row],[NPC]],'Contract NPCs - Master Data'!$L:$O,4,FALSE),"Not on Contract")</f>
        <v>Available</v>
      </c>
    </row>
    <row r="250" spans="3:10">
      <c r="C250" t="s">
        <v>4053</v>
      </c>
      <c r="D250" t="str">
        <f t="shared" si="6"/>
        <v>Product List</v>
      </c>
      <c r="E250" t="str">
        <f>IFERROR(VLOOKUP(Table2[[#This Row],[NPC]],'Contract NPCs - Master Data'!$L:$O,4,FALSE),"Not on Contract")</f>
        <v>Pending</v>
      </c>
      <c r="H250" t="s">
        <v>1717</v>
      </c>
      <c r="I250" t="str">
        <f t="shared" si="7"/>
        <v>Delist</v>
      </c>
      <c r="J250" t="str">
        <f>IFERROR(VLOOKUP(Table5[[#This Row],[NPC]],'Contract NPCs - Master Data'!$L:$O,4,FALSE),"Not on Contract")</f>
        <v>Available</v>
      </c>
    </row>
    <row r="251" spans="3:10">
      <c r="C251" t="s">
        <v>4056</v>
      </c>
      <c r="D251" t="str">
        <f t="shared" si="6"/>
        <v>Product List</v>
      </c>
      <c r="E251" t="str">
        <f>IFERROR(VLOOKUP(Table2[[#This Row],[NPC]],'Contract NPCs - Master Data'!$L:$O,4,FALSE),"Not on Contract")</f>
        <v>Pending</v>
      </c>
      <c r="H251" t="s">
        <v>1720</v>
      </c>
      <c r="I251" t="str">
        <f t="shared" si="7"/>
        <v>Delist</v>
      </c>
      <c r="J251" t="str">
        <f>IFERROR(VLOOKUP(Table5[[#This Row],[NPC]],'Contract NPCs - Master Data'!$L:$O,4,FALSE),"Not on Contract")</f>
        <v>Available</v>
      </c>
    </row>
    <row r="252" spans="3:10">
      <c r="C252" t="s">
        <v>4066</v>
      </c>
      <c r="D252" t="str">
        <f t="shared" si="6"/>
        <v>Product List</v>
      </c>
      <c r="E252" t="str">
        <f>IFERROR(VLOOKUP(Table2[[#This Row],[NPC]],'Contract NPCs - Master Data'!$L:$O,4,FALSE),"Not on Contract")</f>
        <v>Pending</v>
      </c>
      <c r="H252" t="s">
        <v>1723</v>
      </c>
      <c r="I252" t="str">
        <f t="shared" si="7"/>
        <v>Delist</v>
      </c>
      <c r="J252" t="str">
        <f>IFERROR(VLOOKUP(Table5[[#This Row],[NPC]],'Contract NPCs - Master Data'!$L:$O,4,FALSE),"Not on Contract")</f>
        <v>Available</v>
      </c>
    </row>
    <row r="253" spans="3:10">
      <c r="C253" t="s">
        <v>4069</v>
      </c>
      <c r="D253" t="str">
        <f t="shared" si="6"/>
        <v>Product List</v>
      </c>
      <c r="E253" t="str">
        <f>IFERROR(VLOOKUP(Table2[[#This Row],[NPC]],'Contract NPCs - Master Data'!$L:$O,4,FALSE),"Not on Contract")</f>
        <v>Pending</v>
      </c>
      <c r="H253" t="s">
        <v>1725</v>
      </c>
      <c r="I253" t="str">
        <f t="shared" si="7"/>
        <v>Delist</v>
      </c>
      <c r="J253" t="str">
        <f>IFERROR(VLOOKUP(Table5[[#This Row],[NPC]],'Contract NPCs - Master Data'!$L:$O,4,FALSE),"Not on Contract")</f>
        <v>Available</v>
      </c>
    </row>
    <row r="254" spans="3:10">
      <c r="C254" t="s">
        <v>4072</v>
      </c>
      <c r="D254" t="str">
        <f t="shared" si="6"/>
        <v>Product List</v>
      </c>
      <c r="E254" t="str">
        <f>IFERROR(VLOOKUP(Table2[[#This Row],[NPC]],'Contract NPCs - Master Data'!$L:$O,4,FALSE),"Not on Contract")</f>
        <v>Pending</v>
      </c>
      <c r="H254" t="s">
        <v>1728</v>
      </c>
      <c r="I254" t="str">
        <f t="shared" si="7"/>
        <v>Delist</v>
      </c>
      <c r="J254" t="str">
        <f>IFERROR(VLOOKUP(Table5[[#This Row],[NPC]],'Contract NPCs - Master Data'!$L:$O,4,FALSE),"Not on Contract")</f>
        <v>Available</v>
      </c>
    </row>
    <row r="255" spans="3:10">
      <c r="C255" t="s">
        <v>4075</v>
      </c>
      <c r="D255" t="str">
        <f t="shared" si="6"/>
        <v>Product List</v>
      </c>
      <c r="E255" t="str">
        <f>IFERROR(VLOOKUP(Table2[[#This Row],[NPC]],'Contract NPCs - Master Data'!$L:$O,4,FALSE),"Not on Contract")</f>
        <v>Pending</v>
      </c>
      <c r="H255" t="s">
        <v>1731</v>
      </c>
      <c r="I255" t="str">
        <f t="shared" si="7"/>
        <v>Delist</v>
      </c>
      <c r="J255" t="str">
        <f>IFERROR(VLOOKUP(Table5[[#This Row],[NPC]],'Contract NPCs - Master Data'!$L:$O,4,FALSE),"Not on Contract")</f>
        <v>Available</v>
      </c>
    </row>
    <row r="256" spans="3:10">
      <c r="C256" t="s">
        <v>4084</v>
      </c>
      <c r="D256" t="str">
        <f t="shared" si="6"/>
        <v>Product List</v>
      </c>
      <c r="E256" t="str">
        <f>IFERROR(VLOOKUP(Table2[[#This Row],[NPC]],'Contract NPCs - Master Data'!$L:$O,4,FALSE),"Not on Contract")</f>
        <v>Pending</v>
      </c>
      <c r="H256" t="s">
        <v>1734</v>
      </c>
      <c r="I256" t="str">
        <f t="shared" si="7"/>
        <v>Delist</v>
      </c>
      <c r="J256" t="str">
        <f>IFERROR(VLOOKUP(Table5[[#This Row],[NPC]],'Contract NPCs - Master Data'!$L:$O,4,FALSE),"Not on Contract")</f>
        <v>Available</v>
      </c>
    </row>
    <row r="257" spans="3:10">
      <c r="C257" t="s">
        <v>4087</v>
      </c>
      <c r="D257" t="str">
        <f t="shared" si="6"/>
        <v>Product List</v>
      </c>
      <c r="E257" t="str">
        <f>IFERROR(VLOOKUP(Table2[[#This Row],[NPC]],'Contract NPCs - Master Data'!$L:$O,4,FALSE),"Not on Contract")</f>
        <v>Pending</v>
      </c>
      <c r="H257" t="s">
        <v>1737</v>
      </c>
      <c r="I257" t="str">
        <f t="shared" si="7"/>
        <v>Delist</v>
      </c>
      <c r="J257" t="str">
        <f>IFERROR(VLOOKUP(Table5[[#This Row],[NPC]],'Contract NPCs - Master Data'!$L:$O,4,FALSE),"Not on Contract")</f>
        <v>Available</v>
      </c>
    </row>
    <row r="258" spans="3:10">
      <c r="C258" t="s">
        <v>4090</v>
      </c>
      <c r="D258" t="str">
        <f t="shared" si="6"/>
        <v>Product List</v>
      </c>
      <c r="E258" t="str">
        <f>IFERROR(VLOOKUP(Table2[[#This Row],[NPC]],'Contract NPCs - Master Data'!$L:$O,4,FALSE),"Not on Contract")</f>
        <v>Pending</v>
      </c>
      <c r="H258" t="s">
        <v>1740</v>
      </c>
      <c r="I258" t="str">
        <f t="shared" si="7"/>
        <v>Delist</v>
      </c>
      <c r="J258" t="str">
        <f>IFERROR(VLOOKUP(Table5[[#This Row],[NPC]],'Contract NPCs - Master Data'!$L:$O,4,FALSE),"Not on Contract")</f>
        <v>Available</v>
      </c>
    </row>
    <row r="259" spans="3:10">
      <c r="C259" t="s">
        <v>4093</v>
      </c>
      <c r="D259" t="str">
        <f t="shared" si="6"/>
        <v>Product List</v>
      </c>
      <c r="E259" t="str">
        <f>IFERROR(VLOOKUP(Table2[[#This Row],[NPC]],'Contract NPCs - Master Data'!$L:$O,4,FALSE),"Not on Contract")</f>
        <v>Pending</v>
      </c>
      <c r="H259" t="s">
        <v>1743</v>
      </c>
      <c r="I259" t="str">
        <f t="shared" si="7"/>
        <v>Delist</v>
      </c>
      <c r="J259" t="str">
        <f>IFERROR(VLOOKUP(Table5[[#This Row],[NPC]],'Contract NPCs - Master Data'!$L:$O,4,FALSE),"Not on Contract")</f>
        <v>Available</v>
      </c>
    </row>
    <row r="260" spans="3:10">
      <c r="C260" t="s">
        <v>4102</v>
      </c>
      <c r="D260" t="str">
        <f t="shared" si="6"/>
        <v>Product List</v>
      </c>
      <c r="E260" t="str">
        <f>IFERROR(VLOOKUP(Table2[[#This Row],[NPC]],'Contract NPCs - Master Data'!$L:$O,4,FALSE),"Not on Contract")</f>
        <v>Pending</v>
      </c>
      <c r="H260" t="s">
        <v>1746</v>
      </c>
      <c r="I260" t="str">
        <f t="shared" si="7"/>
        <v>Delist</v>
      </c>
      <c r="J260" t="str">
        <f>IFERROR(VLOOKUP(Table5[[#This Row],[NPC]],'Contract NPCs - Master Data'!$L:$O,4,FALSE),"Not on Contract")</f>
        <v>Available</v>
      </c>
    </row>
    <row r="261" spans="3:10">
      <c r="C261" t="s">
        <v>4135</v>
      </c>
      <c r="D261" t="str">
        <f t="shared" si="6"/>
        <v>Product List</v>
      </c>
      <c r="E261" t="str">
        <f>IFERROR(VLOOKUP(Table2[[#This Row],[NPC]],'Contract NPCs - Master Data'!$L:$O,4,FALSE),"Not on Contract")</f>
        <v>Pending</v>
      </c>
      <c r="H261" t="s">
        <v>1749</v>
      </c>
      <c r="I261" t="str">
        <f t="shared" si="7"/>
        <v>Delist</v>
      </c>
      <c r="J261" t="str">
        <f>IFERROR(VLOOKUP(Table5[[#This Row],[NPC]],'Contract NPCs - Master Data'!$L:$O,4,FALSE),"Not on Contract")</f>
        <v>Available</v>
      </c>
    </row>
    <row r="262" spans="3:10">
      <c r="C262" t="s">
        <v>4140</v>
      </c>
      <c r="D262" t="str">
        <f t="shared" si="6"/>
        <v>Product List</v>
      </c>
      <c r="E262" t="str">
        <f>IFERROR(VLOOKUP(Table2[[#This Row],[NPC]],'Contract NPCs - Master Data'!$L:$O,4,FALSE),"Not on Contract")</f>
        <v>Pending</v>
      </c>
      <c r="H262" t="s">
        <v>1752</v>
      </c>
      <c r="I262" t="str">
        <f t="shared" si="7"/>
        <v>Delist</v>
      </c>
      <c r="J262" t="str">
        <f>IFERROR(VLOOKUP(Table5[[#This Row],[NPC]],'Contract NPCs - Master Data'!$L:$O,4,FALSE),"Not on Contract")</f>
        <v>Available</v>
      </c>
    </row>
    <row r="263" spans="3:10">
      <c r="C263" t="s">
        <v>4149</v>
      </c>
      <c r="D263" t="str">
        <f t="shared" si="6"/>
        <v>Product List</v>
      </c>
      <c r="E263" t="str">
        <f>IFERROR(VLOOKUP(Table2[[#This Row],[NPC]],'Contract NPCs - Master Data'!$L:$O,4,FALSE),"Not on Contract")</f>
        <v>Pending</v>
      </c>
      <c r="H263" t="s">
        <v>1755</v>
      </c>
      <c r="I263" t="str">
        <f t="shared" si="7"/>
        <v>Delist</v>
      </c>
      <c r="J263" t="str">
        <f>IFERROR(VLOOKUP(Table5[[#This Row],[NPC]],'Contract NPCs - Master Data'!$L:$O,4,FALSE),"Not on Contract")</f>
        <v>Available</v>
      </c>
    </row>
    <row r="264" spans="3:10">
      <c r="C264" t="s">
        <v>4155</v>
      </c>
      <c r="D264" t="str">
        <f t="shared" si="6"/>
        <v>Product List</v>
      </c>
      <c r="E264" t="str">
        <f>IFERROR(VLOOKUP(Table2[[#This Row],[NPC]],'Contract NPCs - Master Data'!$L:$O,4,FALSE),"Not on Contract")</f>
        <v>Pending</v>
      </c>
      <c r="H264" t="s">
        <v>1758</v>
      </c>
      <c r="I264" t="str">
        <f t="shared" si="7"/>
        <v>Delist</v>
      </c>
      <c r="J264" t="str">
        <f>IFERROR(VLOOKUP(Table5[[#This Row],[NPC]],'Contract NPCs - Master Data'!$L:$O,4,FALSE),"Not on Contract")</f>
        <v>Available</v>
      </c>
    </row>
    <row r="265" spans="3:10">
      <c r="C265" t="s">
        <v>4158</v>
      </c>
      <c r="D265" t="str">
        <f t="shared" si="6"/>
        <v>Product List</v>
      </c>
      <c r="E265" t="str">
        <f>IFERROR(VLOOKUP(Table2[[#This Row],[NPC]],'Contract NPCs - Master Data'!$L:$O,4,FALSE),"Not on Contract")</f>
        <v>Pending</v>
      </c>
      <c r="H265" t="s">
        <v>1760</v>
      </c>
      <c r="I265" t="str">
        <f t="shared" si="7"/>
        <v>Delist</v>
      </c>
      <c r="J265" t="str">
        <f>IFERROR(VLOOKUP(Table5[[#This Row],[NPC]],'Contract NPCs - Master Data'!$L:$O,4,FALSE),"Not on Contract")</f>
        <v>Available</v>
      </c>
    </row>
    <row r="266" spans="3:10">
      <c r="C266" t="s">
        <v>4166</v>
      </c>
      <c r="D266" t="str">
        <f t="shared" si="6"/>
        <v>Product List</v>
      </c>
      <c r="E266" t="str">
        <f>IFERROR(VLOOKUP(Table2[[#This Row],[NPC]],'Contract NPCs - Master Data'!$L:$O,4,FALSE),"Not on Contract")</f>
        <v>Pending</v>
      </c>
      <c r="H266" t="s">
        <v>1763</v>
      </c>
      <c r="I266" t="str">
        <f t="shared" si="7"/>
        <v>Delist</v>
      </c>
      <c r="J266" t="str">
        <f>IFERROR(VLOOKUP(Table5[[#This Row],[NPC]],'Contract NPCs - Master Data'!$L:$O,4,FALSE),"Not on Contract")</f>
        <v>Available</v>
      </c>
    </row>
    <row r="267" spans="3:10">
      <c r="C267" t="s">
        <v>4171</v>
      </c>
      <c r="D267" t="str">
        <f t="shared" si="6"/>
        <v>Product List</v>
      </c>
      <c r="E267" t="str">
        <f>IFERROR(VLOOKUP(Table2[[#This Row],[NPC]],'Contract NPCs - Master Data'!$L:$O,4,FALSE),"Not on Contract")</f>
        <v>Pending</v>
      </c>
      <c r="H267" t="s">
        <v>1766</v>
      </c>
      <c r="I267" t="str">
        <f t="shared" si="7"/>
        <v>Delist</v>
      </c>
      <c r="J267" t="str">
        <f>IFERROR(VLOOKUP(Table5[[#This Row],[NPC]],'Contract NPCs - Master Data'!$L:$O,4,FALSE),"Not on Contract")</f>
        <v>Available</v>
      </c>
    </row>
    <row r="268" spans="3:10">
      <c r="C268" t="s">
        <v>4174</v>
      </c>
      <c r="D268" t="str">
        <f t="shared" si="6"/>
        <v>Product List</v>
      </c>
      <c r="E268" t="str">
        <f>IFERROR(VLOOKUP(Table2[[#This Row],[NPC]],'Contract NPCs - Master Data'!$L:$O,4,FALSE),"Not on Contract")</f>
        <v>Pending</v>
      </c>
      <c r="H268" t="s">
        <v>1769</v>
      </c>
      <c r="I268" t="str">
        <f t="shared" si="7"/>
        <v>Delist</v>
      </c>
      <c r="J268" t="str">
        <f>IFERROR(VLOOKUP(Table5[[#This Row],[NPC]],'Contract NPCs - Master Data'!$L:$O,4,FALSE),"Not on Contract")</f>
        <v>Available</v>
      </c>
    </row>
    <row r="269" spans="3:10">
      <c r="C269" t="s">
        <v>4177</v>
      </c>
      <c r="D269" t="str">
        <f t="shared" ref="D269:D302" si="8">IF(C269="","","Product List")</f>
        <v>Product List</v>
      </c>
      <c r="E269" t="str">
        <f>IFERROR(VLOOKUP(Table2[[#This Row],[NPC]],'Contract NPCs - Master Data'!$L:$O,4,FALSE),"Not on Contract")</f>
        <v>Pending</v>
      </c>
      <c r="H269" t="s">
        <v>1772</v>
      </c>
      <c r="I269" t="str">
        <f t="shared" ref="I269:I332" si="9">IF(H269="","","Delist")</f>
        <v>Delist</v>
      </c>
      <c r="J269" t="str">
        <f>IFERROR(VLOOKUP(Table5[[#This Row],[NPC]],'Contract NPCs - Master Data'!$L:$O,4,FALSE),"Not on Contract")</f>
        <v>Available</v>
      </c>
    </row>
    <row r="270" spans="3:10">
      <c r="C270" t="s">
        <v>4183</v>
      </c>
      <c r="D270" t="str">
        <f t="shared" si="8"/>
        <v>Product List</v>
      </c>
      <c r="E270" t="str">
        <f>IFERROR(VLOOKUP(Table2[[#This Row],[NPC]],'Contract NPCs - Master Data'!$L:$O,4,FALSE),"Not on Contract")</f>
        <v>Pending</v>
      </c>
      <c r="H270" t="s">
        <v>1775</v>
      </c>
      <c r="I270" t="str">
        <f t="shared" si="9"/>
        <v>Delist</v>
      </c>
      <c r="J270" t="str">
        <f>IFERROR(VLOOKUP(Table5[[#This Row],[NPC]],'Contract NPCs - Master Data'!$L:$O,4,FALSE),"Not on Contract")</f>
        <v>Available</v>
      </c>
    </row>
    <row r="271" spans="3:10">
      <c r="C271" t="s">
        <v>4186</v>
      </c>
      <c r="D271" t="str">
        <f t="shared" si="8"/>
        <v>Product List</v>
      </c>
      <c r="E271" t="str">
        <f>IFERROR(VLOOKUP(Table2[[#This Row],[NPC]],'Contract NPCs - Master Data'!$L:$O,4,FALSE),"Not on Contract")</f>
        <v>Pending</v>
      </c>
      <c r="H271" t="s">
        <v>1777</v>
      </c>
      <c r="I271" t="str">
        <f t="shared" si="9"/>
        <v>Delist</v>
      </c>
      <c r="J271" t="str">
        <f>IFERROR(VLOOKUP(Table5[[#This Row],[NPC]],'Contract NPCs - Master Data'!$L:$O,4,FALSE),"Not on Contract")</f>
        <v>Available</v>
      </c>
    </row>
    <row r="272" spans="3:10">
      <c r="C272" t="s">
        <v>4193</v>
      </c>
      <c r="D272" t="str">
        <f t="shared" si="8"/>
        <v>Product List</v>
      </c>
      <c r="E272" t="str">
        <f>IFERROR(VLOOKUP(Table2[[#This Row],[NPC]],'Contract NPCs - Master Data'!$L:$O,4,FALSE),"Not on Contract")</f>
        <v>Pending</v>
      </c>
      <c r="H272" t="s">
        <v>1779</v>
      </c>
      <c r="I272" t="str">
        <f t="shared" si="9"/>
        <v>Delist</v>
      </c>
      <c r="J272" t="str">
        <f>IFERROR(VLOOKUP(Table5[[#This Row],[NPC]],'Contract NPCs - Master Data'!$L:$O,4,FALSE),"Not on Contract")</f>
        <v>Available</v>
      </c>
    </row>
    <row r="273" spans="3:10">
      <c r="C273" t="s">
        <v>4202</v>
      </c>
      <c r="D273" t="str">
        <f t="shared" si="8"/>
        <v>Product List</v>
      </c>
      <c r="E273" t="str">
        <f>IFERROR(VLOOKUP(Table2[[#This Row],[NPC]],'Contract NPCs - Master Data'!$L:$O,4,FALSE),"Not on Contract")</f>
        <v>Pending</v>
      </c>
      <c r="H273" t="s">
        <v>1781</v>
      </c>
      <c r="I273" t="str">
        <f t="shared" si="9"/>
        <v>Delist</v>
      </c>
      <c r="J273" t="str">
        <f>IFERROR(VLOOKUP(Table5[[#This Row],[NPC]],'Contract NPCs - Master Data'!$L:$O,4,FALSE),"Not on Contract")</f>
        <v>Available</v>
      </c>
    </row>
    <row r="274" spans="3:10">
      <c r="C274" t="s">
        <v>4211</v>
      </c>
      <c r="D274" t="str">
        <f t="shared" si="8"/>
        <v>Product List</v>
      </c>
      <c r="E274" t="str">
        <f>IFERROR(VLOOKUP(Table2[[#This Row],[NPC]],'Contract NPCs - Master Data'!$L:$O,4,FALSE),"Not on Contract")</f>
        <v>Pending</v>
      </c>
      <c r="H274" t="s">
        <v>1784</v>
      </c>
      <c r="I274" t="str">
        <f t="shared" si="9"/>
        <v>Delist</v>
      </c>
      <c r="J274" t="str">
        <f>IFERROR(VLOOKUP(Table5[[#This Row],[NPC]],'Contract NPCs - Master Data'!$L:$O,4,FALSE),"Not on Contract")</f>
        <v>Available</v>
      </c>
    </row>
    <row r="275" spans="3:10">
      <c r="C275" t="s">
        <v>4217</v>
      </c>
      <c r="D275" t="str">
        <f t="shared" si="8"/>
        <v>Product List</v>
      </c>
      <c r="E275" t="str">
        <f>IFERROR(VLOOKUP(Table2[[#This Row],[NPC]],'Contract NPCs - Master Data'!$L:$O,4,FALSE),"Not on Contract")</f>
        <v>Pending</v>
      </c>
      <c r="H275" t="s">
        <v>1786</v>
      </c>
      <c r="I275" t="str">
        <f t="shared" si="9"/>
        <v>Delist</v>
      </c>
      <c r="J275" t="str">
        <f>IFERROR(VLOOKUP(Table5[[#This Row],[NPC]],'Contract NPCs - Master Data'!$L:$O,4,FALSE),"Not on Contract")</f>
        <v>Available</v>
      </c>
    </row>
    <row r="276" spans="3:10">
      <c r="C276" t="s">
        <v>4232</v>
      </c>
      <c r="D276" t="str">
        <f t="shared" si="8"/>
        <v>Product List</v>
      </c>
      <c r="E276" t="str">
        <f>IFERROR(VLOOKUP(Table2[[#This Row],[NPC]],'Contract NPCs - Master Data'!$L:$O,4,FALSE),"Not on Contract")</f>
        <v>Pending</v>
      </c>
      <c r="H276" t="s">
        <v>1788</v>
      </c>
      <c r="I276" t="str">
        <f t="shared" si="9"/>
        <v>Delist</v>
      </c>
      <c r="J276" t="str">
        <f>IFERROR(VLOOKUP(Table5[[#This Row],[NPC]],'Contract NPCs - Master Data'!$L:$O,4,FALSE),"Not on Contract")</f>
        <v>Available</v>
      </c>
    </row>
    <row r="277" spans="3:10">
      <c r="C277" t="s">
        <v>4234</v>
      </c>
      <c r="D277" t="str">
        <f t="shared" si="8"/>
        <v>Product List</v>
      </c>
      <c r="E277" t="str">
        <f>IFERROR(VLOOKUP(Table2[[#This Row],[NPC]],'Contract NPCs - Master Data'!$L:$O,4,FALSE),"Not on Contract")</f>
        <v>Pending</v>
      </c>
      <c r="H277" t="s">
        <v>1791</v>
      </c>
      <c r="I277" t="str">
        <f t="shared" si="9"/>
        <v>Delist</v>
      </c>
      <c r="J277" t="str">
        <f>IFERROR(VLOOKUP(Table5[[#This Row],[NPC]],'Contract NPCs - Master Data'!$L:$O,4,FALSE),"Not on Contract")</f>
        <v>Available</v>
      </c>
    </row>
    <row r="278" spans="3:10">
      <c r="C278" t="s">
        <v>4238</v>
      </c>
      <c r="D278" t="str">
        <f t="shared" si="8"/>
        <v>Product List</v>
      </c>
      <c r="E278" t="str">
        <f>IFERROR(VLOOKUP(Table2[[#This Row],[NPC]],'Contract NPCs - Master Data'!$L:$O,4,FALSE),"Not on Contract")</f>
        <v>Pending</v>
      </c>
      <c r="H278" t="s">
        <v>1793</v>
      </c>
      <c r="I278" t="str">
        <f t="shared" si="9"/>
        <v>Delist</v>
      </c>
      <c r="J278" t="str">
        <f>IFERROR(VLOOKUP(Table5[[#This Row],[NPC]],'Contract NPCs - Master Data'!$L:$O,4,FALSE),"Not on Contract")</f>
        <v>Available</v>
      </c>
    </row>
    <row r="279" spans="3:10">
      <c r="C279" t="s">
        <v>4105</v>
      </c>
      <c r="D279" t="str">
        <f t="shared" si="8"/>
        <v>Product List</v>
      </c>
      <c r="E279" t="str">
        <f>IFERROR(VLOOKUP(Table2[[#This Row],[NPC]],'Contract NPCs - Master Data'!$L:$O,4,FALSE),"Not on Contract")</f>
        <v>Pending</v>
      </c>
      <c r="H279" t="s">
        <v>1795</v>
      </c>
      <c r="I279" t="str">
        <f t="shared" si="9"/>
        <v>Delist</v>
      </c>
      <c r="J279" t="str">
        <f>IFERROR(VLOOKUP(Table5[[#This Row],[NPC]],'Contract NPCs - Master Data'!$L:$O,4,FALSE),"Not on Contract")</f>
        <v>Available</v>
      </c>
    </row>
    <row r="280" spans="3:10">
      <c r="C280" t="s">
        <v>4109</v>
      </c>
      <c r="D280" t="str">
        <f t="shared" si="8"/>
        <v>Product List</v>
      </c>
      <c r="E280" t="str">
        <f>IFERROR(VLOOKUP(Table2[[#This Row],[NPC]],'Contract NPCs - Master Data'!$L:$O,4,FALSE),"Not on Contract")</f>
        <v>Pending</v>
      </c>
      <c r="H280" t="s">
        <v>1797</v>
      </c>
      <c r="I280" t="str">
        <f t="shared" si="9"/>
        <v>Delist</v>
      </c>
      <c r="J280" t="str">
        <f>IFERROR(VLOOKUP(Table5[[#This Row],[NPC]],'Contract NPCs - Master Data'!$L:$O,4,FALSE),"Not on Contract")</f>
        <v>Available</v>
      </c>
    </row>
    <row r="281" spans="3:10">
      <c r="C281" t="s">
        <v>4111</v>
      </c>
      <c r="D281" t="str">
        <f t="shared" si="8"/>
        <v>Product List</v>
      </c>
      <c r="E281" t="str">
        <f>IFERROR(VLOOKUP(Table2[[#This Row],[NPC]],'Contract NPCs - Master Data'!$L:$O,4,FALSE),"Not on Contract")</f>
        <v>Pending</v>
      </c>
      <c r="H281" t="s">
        <v>1801</v>
      </c>
      <c r="I281" t="str">
        <f t="shared" si="9"/>
        <v>Delist</v>
      </c>
      <c r="J281" t="str">
        <f>IFERROR(VLOOKUP(Table5[[#This Row],[NPC]],'Contract NPCs - Master Data'!$L:$O,4,FALSE),"Not on Contract")</f>
        <v>Available</v>
      </c>
    </row>
    <row r="282" spans="3:10">
      <c r="C282" t="s">
        <v>4120</v>
      </c>
      <c r="D282" t="str">
        <f t="shared" si="8"/>
        <v>Product List</v>
      </c>
      <c r="E282" t="str">
        <f>IFERROR(VLOOKUP(Table2[[#This Row],[NPC]],'Contract NPCs - Master Data'!$L:$O,4,FALSE),"Not on Contract")</f>
        <v>Pending</v>
      </c>
      <c r="H282" t="s">
        <v>1804</v>
      </c>
      <c r="I282" t="str">
        <f t="shared" si="9"/>
        <v>Delist</v>
      </c>
      <c r="J282" t="str">
        <f>IFERROR(VLOOKUP(Table5[[#This Row],[NPC]],'Contract NPCs - Master Data'!$L:$O,4,FALSE),"Not on Contract")</f>
        <v>Available</v>
      </c>
    </row>
    <row r="283" spans="3:10">
      <c r="C283" t="s">
        <v>4122</v>
      </c>
      <c r="D283" t="str">
        <f t="shared" si="8"/>
        <v>Product List</v>
      </c>
      <c r="E283" t="str">
        <f>IFERROR(VLOOKUP(Table2[[#This Row],[NPC]],'Contract NPCs - Master Data'!$L:$O,4,FALSE),"Not on Contract")</f>
        <v>Pending</v>
      </c>
      <c r="H283" t="s">
        <v>1807</v>
      </c>
      <c r="I283" t="str">
        <f t="shared" si="9"/>
        <v>Delist</v>
      </c>
      <c r="J283" t="str">
        <f>IFERROR(VLOOKUP(Table5[[#This Row],[NPC]],'Contract NPCs - Master Data'!$L:$O,4,FALSE),"Not on Contract")</f>
        <v>Available</v>
      </c>
    </row>
    <row r="284" spans="3:10">
      <c r="C284" t="s">
        <v>4129</v>
      </c>
      <c r="D284" t="str">
        <f t="shared" si="8"/>
        <v>Product List</v>
      </c>
      <c r="E284" t="str">
        <f>IFERROR(VLOOKUP(Table2[[#This Row],[NPC]],'Contract NPCs - Master Data'!$L:$O,4,FALSE),"Not on Contract")</f>
        <v>Pending</v>
      </c>
      <c r="H284" t="s">
        <v>1810</v>
      </c>
      <c r="I284" t="str">
        <f t="shared" si="9"/>
        <v>Delist</v>
      </c>
      <c r="J284" t="str">
        <f>IFERROR(VLOOKUP(Table5[[#This Row],[NPC]],'Contract NPCs - Master Data'!$L:$O,4,FALSE),"Not on Contract")</f>
        <v>Available</v>
      </c>
    </row>
    <row r="285" spans="3:10">
      <c r="C285" t="s">
        <v>4138</v>
      </c>
      <c r="D285" t="str">
        <f t="shared" si="8"/>
        <v>Product List</v>
      </c>
      <c r="E285" t="str">
        <f>IFERROR(VLOOKUP(Table2[[#This Row],[NPC]],'Contract NPCs - Master Data'!$L:$O,4,FALSE),"Not on Contract")</f>
        <v>Pending</v>
      </c>
      <c r="H285" t="s">
        <v>1813</v>
      </c>
      <c r="I285" t="str">
        <f t="shared" si="9"/>
        <v>Delist</v>
      </c>
      <c r="J285" t="str">
        <f>IFERROR(VLOOKUP(Table5[[#This Row],[NPC]],'Contract NPCs - Master Data'!$L:$O,4,FALSE),"Not on Contract")</f>
        <v>Available</v>
      </c>
    </row>
    <row r="286" spans="3:10">
      <c r="C286" t="s">
        <v>4143</v>
      </c>
      <c r="D286" t="str">
        <f t="shared" si="8"/>
        <v>Product List</v>
      </c>
      <c r="E286" t="str">
        <f>IFERROR(VLOOKUP(Table2[[#This Row],[NPC]],'Contract NPCs - Master Data'!$L:$O,4,FALSE),"Not on Contract")</f>
        <v>Pending</v>
      </c>
      <c r="H286" t="s">
        <v>1816</v>
      </c>
      <c r="I286" t="str">
        <f t="shared" si="9"/>
        <v>Delist</v>
      </c>
      <c r="J286" t="str">
        <f>IFERROR(VLOOKUP(Table5[[#This Row],[NPC]],'Contract NPCs - Master Data'!$L:$O,4,FALSE),"Not on Contract")</f>
        <v>Available</v>
      </c>
    </row>
    <row r="287" spans="3:10">
      <c r="C287" t="s">
        <v>4146</v>
      </c>
      <c r="D287" t="str">
        <f t="shared" si="8"/>
        <v>Product List</v>
      </c>
      <c r="E287" t="str">
        <f>IFERROR(VLOOKUP(Table2[[#This Row],[NPC]],'Contract NPCs - Master Data'!$L:$O,4,FALSE),"Not on Contract")</f>
        <v>Pending</v>
      </c>
      <c r="H287" t="s">
        <v>1819</v>
      </c>
      <c r="I287" t="str">
        <f t="shared" si="9"/>
        <v>Delist</v>
      </c>
      <c r="J287" t="str">
        <f>IFERROR(VLOOKUP(Table5[[#This Row],[NPC]],'Contract NPCs - Master Data'!$L:$O,4,FALSE),"Not on Contract")</f>
        <v>Available</v>
      </c>
    </row>
    <row r="288" spans="3:10">
      <c r="C288" t="s">
        <v>4161</v>
      </c>
      <c r="D288" t="str">
        <f t="shared" si="8"/>
        <v>Product List</v>
      </c>
      <c r="E288" t="str">
        <f>IFERROR(VLOOKUP(Table2[[#This Row],[NPC]],'Contract NPCs - Master Data'!$L:$O,4,FALSE),"Not on Contract")</f>
        <v>Pending</v>
      </c>
      <c r="H288" t="s">
        <v>1822</v>
      </c>
      <c r="I288" t="str">
        <f t="shared" si="9"/>
        <v>Delist</v>
      </c>
      <c r="J288" t="str">
        <f>IFERROR(VLOOKUP(Table5[[#This Row],[NPC]],'Contract NPCs - Master Data'!$L:$O,4,FALSE),"Not on Contract")</f>
        <v>Available</v>
      </c>
    </row>
    <row r="289" spans="3:10">
      <c r="C289" t="s">
        <v>4164</v>
      </c>
      <c r="D289" t="str">
        <f t="shared" si="8"/>
        <v>Product List</v>
      </c>
      <c r="E289" t="str">
        <f>IFERROR(VLOOKUP(Table2[[#This Row],[NPC]],'Contract NPCs - Master Data'!$L:$O,4,FALSE),"Not on Contract")</f>
        <v>Pending</v>
      </c>
      <c r="H289" t="s">
        <v>1825</v>
      </c>
      <c r="I289" t="str">
        <f t="shared" si="9"/>
        <v>Delist</v>
      </c>
      <c r="J289" t="str">
        <f>IFERROR(VLOOKUP(Table5[[#This Row],[NPC]],'Contract NPCs - Master Data'!$L:$O,4,FALSE),"Not on Contract")</f>
        <v>Available</v>
      </c>
    </row>
    <row r="290" spans="3:10">
      <c r="C290" t="s">
        <v>4168</v>
      </c>
      <c r="D290" t="str">
        <f t="shared" si="8"/>
        <v>Product List</v>
      </c>
      <c r="E290" t="str">
        <f>IFERROR(VLOOKUP(Table2[[#This Row],[NPC]],'Contract NPCs - Master Data'!$L:$O,4,FALSE),"Not on Contract")</f>
        <v>Pending</v>
      </c>
      <c r="H290" t="s">
        <v>1828</v>
      </c>
      <c r="I290" t="str">
        <f t="shared" si="9"/>
        <v>Delist</v>
      </c>
      <c r="J290" t="str">
        <f>IFERROR(VLOOKUP(Table5[[#This Row],[NPC]],'Contract NPCs - Master Data'!$L:$O,4,FALSE),"Not on Contract")</f>
        <v>Available</v>
      </c>
    </row>
    <row r="291" spans="3:10">
      <c r="C291" t="s">
        <v>4180</v>
      </c>
      <c r="D291" t="str">
        <f t="shared" si="8"/>
        <v>Product List</v>
      </c>
      <c r="E291" t="str">
        <f>IFERROR(VLOOKUP(Table2[[#This Row],[NPC]],'Contract NPCs - Master Data'!$L:$O,4,FALSE),"Not on Contract")</f>
        <v>Pending</v>
      </c>
      <c r="H291" t="s">
        <v>1831</v>
      </c>
      <c r="I291" t="str">
        <f t="shared" si="9"/>
        <v>Delist</v>
      </c>
      <c r="J291" t="str">
        <f>IFERROR(VLOOKUP(Table5[[#This Row],[NPC]],'Contract NPCs - Master Data'!$L:$O,4,FALSE),"Not on Contract")</f>
        <v>Available</v>
      </c>
    </row>
    <row r="292" spans="3:10">
      <c r="C292" t="s">
        <v>4189</v>
      </c>
      <c r="D292" t="str">
        <f t="shared" si="8"/>
        <v>Product List</v>
      </c>
      <c r="E292" t="str">
        <f>IFERROR(VLOOKUP(Table2[[#This Row],[NPC]],'Contract NPCs - Master Data'!$L:$O,4,FALSE),"Not on Contract")</f>
        <v>Pending</v>
      </c>
      <c r="H292" t="s">
        <v>1834</v>
      </c>
      <c r="I292" t="str">
        <f t="shared" si="9"/>
        <v>Delist</v>
      </c>
      <c r="J292" t="str">
        <f>IFERROR(VLOOKUP(Table5[[#This Row],[NPC]],'Contract NPCs - Master Data'!$L:$O,4,FALSE),"Not on Contract")</f>
        <v>Available</v>
      </c>
    </row>
    <row r="293" spans="3:10">
      <c r="C293" t="s">
        <v>4196</v>
      </c>
      <c r="D293" t="str">
        <f t="shared" si="8"/>
        <v>Product List</v>
      </c>
      <c r="E293" t="str">
        <f>IFERROR(VLOOKUP(Table2[[#This Row],[NPC]],'Contract NPCs - Master Data'!$L:$O,4,FALSE),"Not on Contract")</f>
        <v>Pending</v>
      </c>
      <c r="H293" t="s">
        <v>1838</v>
      </c>
      <c r="I293" t="str">
        <f t="shared" si="9"/>
        <v>Delist</v>
      </c>
      <c r="J293" t="str">
        <f>IFERROR(VLOOKUP(Table5[[#This Row],[NPC]],'Contract NPCs - Master Data'!$L:$O,4,FALSE),"Not on Contract")</f>
        <v>Available</v>
      </c>
    </row>
    <row r="294" spans="3:10">
      <c r="C294" t="s">
        <v>4199</v>
      </c>
      <c r="D294" t="str">
        <f t="shared" si="8"/>
        <v>Product List</v>
      </c>
      <c r="E294" t="str">
        <f>IFERROR(VLOOKUP(Table2[[#This Row],[NPC]],'Contract NPCs - Master Data'!$L:$O,4,FALSE),"Not on Contract")</f>
        <v>Pending</v>
      </c>
      <c r="H294" t="s">
        <v>1841</v>
      </c>
      <c r="I294" t="str">
        <f t="shared" si="9"/>
        <v>Delist</v>
      </c>
      <c r="J294" t="str">
        <f>IFERROR(VLOOKUP(Table5[[#This Row],[NPC]],'Contract NPCs - Master Data'!$L:$O,4,FALSE),"Not on Contract")</f>
        <v>Available</v>
      </c>
    </row>
    <row r="295" spans="3:10">
      <c r="C295" t="s">
        <v>4208</v>
      </c>
      <c r="D295" t="str">
        <f t="shared" si="8"/>
        <v>Product List</v>
      </c>
      <c r="E295" t="str">
        <f>IFERROR(VLOOKUP(Table2[[#This Row],[NPC]],'Contract NPCs - Master Data'!$L:$O,4,FALSE),"Not on Contract")</f>
        <v>Pending</v>
      </c>
      <c r="H295" t="s">
        <v>1844</v>
      </c>
      <c r="I295" t="str">
        <f t="shared" si="9"/>
        <v>Delist</v>
      </c>
      <c r="J295" t="str">
        <f>IFERROR(VLOOKUP(Table5[[#This Row],[NPC]],'Contract NPCs - Master Data'!$L:$O,4,FALSE),"Not on Contract")</f>
        <v>Available</v>
      </c>
    </row>
    <row r="296" spans="3:10">
      <c r="C296" t="s">
        <v>4214</v>
      </c>
      <c r="D296" t="str">
        <f t="shared" si="8"/>
        <v>Product List</v>
      </c>
      <c r="E296" t="str">
        <f>IFERROR(VLOOKUP(Table2[[#This Row],[NPC]],'Contract NPCs - Master Data'!$L:$O,4,FALSE),"Not on Contract")</f>
        <v>Pending</v>
      </c>
      <c r="H296" t="s">
        <v>1847</v>
      </c>
      <c r="I296" t="str">
        <f t="shared" si="9"/>
        <v>Delist</v>
      </c>
      <c r="J296" t="str">
        <f>IFERROR(VLOOKUP(Table5[[#This Row],[NPC]],'Contract NPCs - Master Data'!$L:$O,4,FALSE),"Not on Contract")</f>
        <v>Available</v>
      </c>
    </row>
    <row r="297" spans="3:10">
      <c r="C297" t="s">
        <v>4220</v>
      </c>
      <c r="D297" t="str">
        <f t="shared" si="8"/>
        <v>Product List</v>
      </c>
      <c r="E297" t="str">
        <f>IFERROR(VLOOKUP(Table2[[#This Row],[NPC]],'Contract NPCs - Master Data'!$L:$O,4,FALSE),"Not on Contract")</f>
        <v>Pending</v>
      </c>
      <c r="H297" t="s">
        <v>1850</v>
      </c>
      <c r="I297" t="str">
        <f t="shared" si="9"/>
        <v>Delist</v>
      </c>
      <c r="J297" t="str">
        <f>IFERROR(VLOOKUP(Table5[[#This Row],[NPC]],'Contract NPCs - Master Data'!$L:$O,4,FALSE),"Not on Contract")</f>
        <v>Available</v>
      </c>
    </row>
    <row r="298" spans="3:10">
      <c r="C298" t="s">
        <v>4224</v>
      </c>
      <c r="D298" t="str">
        <f t="shared" si="8"/>
        <v>Product List</v>
      </c>
      <c r="E298" t="str">
        <f>IFERROR(VLOOKUP(Table2[[#This Row],[NPC]],'Contract NPCs - Master Data'!$L:$O,4,FALSE),"Not on Contract")</f>
        <v>Pending</v>
      </c>
      <c r="H298" t="s">
        <v>1853</v>
      </c>
      <c r="I298" t="str">
        <f t="shared" si="9"/>
        <v>Delist</v>
      </c>
      <c r="J298" t="str">
        <f>IFERROR(VLOOKUP(Table5[[#This Row],[NPC]],'Contract NPCs - Master Data'!$L:$O,4,FALSE),"Not on Contract")</f>
        <v>Available</v>
      </c>
    </row>
    <row r="299" spans="3:10">
      <c r="C299" t="s">
        <v>4228</v>
      </c>
      <c r="D299" t="str">
        <f t="shared" si="8"/>
        <v>Product List</v>
      </c>
      <c r="E299" t="str">
        <f>IFERROR(VLOOKUP(Table2[[#This Row],[NPC]],'Contract NPCs - Master Data'!$L:$O,4,FALSE),"Not on Contract")</f>
        <v>Pending</v>
      </c>
      <c r="H299" t="s">
        <v>1856</v>
      </c>
      <c r="I299" t="str">
        <f t="shared" si="9"/>
        <v>Delist</v>
      </c>
      <c r="J299" t="str">
        <f>IFERROR(VLOOKUP(Table5[[#This Row],[NPC]],'Contract NPCs - Master Data'!$L:$O,4,FALSE),"Not on Contract")</f>
        <v>Available</v>
      </c>
    </row>
    <row r="300" spans="3:10">
      <c r="C300" t="s">
        <v>4233</v>
      </c>
      <c r="D300" t="str">
        <f t="shared" si="8"/>
        <v>Product List</v>
      </c>
      <c r="E300" t="str">
        <f>IFERROR(VLOOKUP(Table2[[#This Row],[NPC]],'Contract NPCs - Master Data'!$L:$O,4,FALSE),"Not on Contract")</f>
        <v>Pending</v>
      </c>
      <c r="H300" t="s">
        <v>1859</v>
      </c>
      <c r="I300" t="str">
        <f t="shared" si="9"/>
        <v>Delist</v>
      </c>
      <c r="J300" t="str">
        <f>IFERROR(VLOOKUP(Table5[[#This Row],[NPC]],'Contract NPCs - Master Data'!$L:$O,4,FALSE),"Not on Contract")</f>
        <v>Available</v>
      </c>
    </row>
    <row r="301" spans="3:10">
      <c r="C301" t="s">
        <v>4241</v>
      </c>
      <c r="D301" t="str">
        <f t="shared" si="8"/>
        <v>Product List</v>
      </c>
      <c r="E301" t="str">
        <f>IFERROR(VLOOKUP(Table2[[#This Row],[NPC]],'Contract NPCs - Master Data'!$L:$O,4,FALSE),"Not on Contract")</f>
        <v>Pending</v>
      </c>
      <c r="H301" t="s">
        <v>1862</v>
      </c>
      <c r="I301" t="str">
        <f t="shared" si="9"/>
        <v>Delist</v>
      </c>
      <c r="J301" t="str">
        <f>IFERROR(VLOOKUP(Table5[[#This Row],[NPC]],'Contract NPCs - Master Data'!$L:$O,4,FALSE),"Not on Contract")</f>
        <v>Available</v>
      </c>
    </row>
    <row r="302" spans="3:10">
      <c r="C302" t="s">
        <v>4244</v>
      </c>
      <c r="D302" t="str">
        <f t="shared" si="8"/>
        <v>Product List</v>
      </c>
      <c r="E302" t="str">
        <f>IFERROR(VLOOKUP(Table2[[#This Row],[NPC]],'Contract NPCs - Master Data'!$L:$O,4,FALSE),"Not on Contract")</f>
        <v>Pending</v>
      </c>
      <c r="H302" t="s">
        <v>1865</v>
      </c>
      <c r="I302" t="str">
        <f t="shared" si="9"/>
        <v>Delist</v>
      </c>
      <c r="J302" t="str">
        <f>IFERROR(VLOOKUP(Table5[[#This Row],[NPC]],'Contract NPCs - Master Data'!$L:$O,4,FALSE),"Not on Contract")</f>
        <v>Available</v>
      </c>
    </row>
    <row r="303" spans="3:10">
      <c r="H303" t="s">
        <v>1867</v>
      </c>
      <c r="I303" t="str">
        <f t="shared" si="9"/>
        <v>Delist</v>
      </c>
      <c r="J303" t="str">
        <f>IFERROR(VLOOKUP(Table5[[#This Row],[NPC]],'Contract NPCs - Master Data'!$L:$O,4,FALSE),"Not on Contract")</f>
        <v>Available</v>
      </c>
    </row>
    <row r="304" spans="3:10">
      <c r="H304" t="s">
        <v>1870</v>
      </c>
      <c r="I304" t="str">
        <f t="shared" si="9"/>
        <v>Delist</v>
      </c>
      <c r="J304" t="str">
        <f>IFERROR(VLOOKUP(Table5[[#This Row],[NPC]],'Contract NPCs - Master Data'!$L:$O,4,FALSE),"Not on Contract")</f>
        <v>Available</v>
      </c>
    </row>
    <row r="305" spans="8:10">
      <c r="H305" t="s">
        <v>1874</v>
      </c>
      <c r="I305" t="str">
        <f t="shared" si="9"/>
        <v>Delist</v>
      </c>
      <c r="J305" t="str">
        <f>IFERROR(VLOOKUP(Table5[[#This Row],[NPC]],'Contract NPCs - Master Data'!$L:$O,4,FALSE),"Not on Contract")</f>
        <v>Available</v>
      </c>
    </row>
    <row r="306" spans="8:10">
      <c r="H306" t="s">
        <v>1877</v>
      </c>
      <c r="I306" t="str">
        <f t="shared" si="9"/>
        <v>Delist</v>
      </c>
      <c r="J306" t="str">
        <f>IFERROR(VLOOKUP(Table5[[#This Row],[NPC]],'Contract NPCs - Master Data'!$L:$O,4,FALSE),"Not on Contract")</f>
        <v>Available</v>
      </c>
    </row>
    <row r="307" spans="8:10">
      <c r="H307" t="s">
        <v>1880</v>
      </c>
      <c r="I307" t="str">
        <f t="shared" si="9"/>
        <v>Delist</v>
      </c>
      <c r="J307" t="str">
        <f>IFERROR(VLOOKUP(Table5[[#This Row],[NPC]],'Contract NPCs - Master Data'!$L:$O,4,FALSE),"Not on Contract")</f>
        <v>Available</v>
      </c>
    </row>
    <row r="308" spans="8:10">
      <c r="H308" t="s">
        <v>1883</v>
      </c>
      <c r="I308" t="str">
        <f t="shared" si="9"/>
        <v>Delist</v>
      </c>
      <c r="J308" t="str">
        <f>IFERROR(VLOOKUP(Table5[[#This Row],[NPC]],'Contract NPCs - Master Data'!$L:$O,4,FALSE),"Not on Contract")</f>
        <v>Available</v>
      </c>
    </row>
    <row r="309" spans="8:10">
      <c r="H309" t="s">
        <v>1886</v>
      </c>
      <c r="I309" t="str">
        <f t="shared" si="9"/>
        <v>Delist</v>
      </c>
      <c r="J309" t="str">
        <f>IFERROR(VLOOKUP(Table5[[#This Row],[NPC]],'Contract NPCs - Master Data'!$L:$O,4,FALSE),"Not on Contract")</f>
        <v>Available</v>
      </c>
    </row>
    <row r="310" spans="8:10">
      <c r="H310" t="s">
        <v>1889</v>
      </c>
      <c r="I310" t="str">
        <f t="shared" si="9"/>
        <v>Delist</v>
      </c>
      <c r="J310" t="str">
        <f>IFERROR(VLOOKUP(Table5[[#This Row],[NPC]],'Contract NPCs - Master Data'!$L:$O,4,FALSE),"Not on Contract")</f>
        <v>Available</v>
      </c>
    </row>
    <row r="311" spans="8:10">
      <c r="H311" t="s">
        <v>1892</v>
      </c>
      <c r="I311" t="str">
        <f t="shared" si="9"/>
        <v>Delist</v>
      </c>
      <c r="J311" t="str">
        <f>IFERROR(VLOOKUP(Table5[[#This Row],[NPC]],'Contract NPCs - Master Data'!$L:$O,4,FALSE),"Not on Contract")</f>
        <v>Available</v>
      </c>
    </row>
    <row r="312" spans="8:10">
      <c r="H312" t="s">
        <v>1894</v>
      </c>
      <c r="I312" t="str">
        <f t="shared" si="9"/>
        <v>Delist</v>
      </c>
      <c r="J312" t="str">
        <f>IFERROR(VLOOKUP(Table5[[#This Row],[NPC]],'Contract NPCs - Master Data'!$L:$O,4,FALSE),"Not on Contract")</f>
        <v>Available</v>
      </c>
    </row>
    <row r="313" spans="8:10">
      <c r="H313" t="s">
        <v>1897</v>
      </c>
      <c r="I313" t="str">
        <f t="shared" si="9"/>
        <v>Delist</v>
      </c>
      <c r="J313" t="str">
        <f>IFERROR(VLOOKUP(Table5[[#This Row],[NPC]],'Contract NPCs - Master Data'!$L:$O,4,FALSE),"Not on Contract")</f>
        <v>Available</v>
      </c>
    </row>
    <row r="314" spans="8:10">
      <c r="H314" t="s">
        <v>1899</v>
      </c>
      <c r="I314" t="str">
        <f t="shared" si="9"/>
        <v>Delist</v>
      </c>
      <c r="J314" t="str">
        <f>IFERROR(VLOOKUP(Table5[[#This Row],[NPC]],'Contract NPCs - Master Data'!$L:$O,4,FALSE),"Not on Contract")</f>
        <v>Available</v>
      </c>
    </row>
    <row r="315" spans="8:10">
      <c r="H315" t="s">
        <v>1901</v>
      </c>
      <c r="I315" t="str">
        <f t="shared" si="9"/>
        <v>Delist</v>
      </c>
      <c r="J315" t="str">
        <f>IFERROR(VLOOKUP(Table5[[#This Row],[NPC]],'Contract NPCs - Master Data'!$L:$O,4,FALSE),"Not on Contract")</f>
        <v>Available</v>
      </c>
    </row>
    <row r="316" spans="8:10">
      <c r="H316" t="s">
        <v>1904</v>
      </c>
      <c r="I316" t="str">
        <f t="shared" si="9"/>
        <v>Delist</v>
      </c>
      <c r="J316" t="str">
        <f>IFERROR(VLOOKUP(Table5[[#This Row],[NPC]],'Contract NPCs - Master Data'!$L:$O,4,FALSE),"Not on Contract")</f>
        <v>Available</v>
      </c>
    </row>
    <row r="317" spans="8:10">
      <c r="H317" t="s">
        <v>1907</v>
      </c>
      <c r="I317" t="str">
        <f t="shared" si="9"/>
        <v>Delist</v>
      </c>
      <c r="J317" t="str">
        <f>IFERROR(VLOOKUP(Table5[[#This Row],[NPC]],'Contract NPCs - Master Data'!$L:$O,4,FALSE),"Not on Contract")</f>
        <v>Available</v>
      </c>
    </row>
    <row r="318" spans="8:10">
      <c r="H318" t="s">
        <v>993</v>
      </c>
      <c r="I318" t="str">
        <f t="shared" si="9"/>
        <v>Delist</v>
      </c>
      <c r="J318" t="str">
        <f>IFERROR(VLOOKUP(Table5[[#This Row],[NPC]],'Contract NPCs - Master Data'!$L:$O,4,FALSE),"Not on Contract")</f>
        <v>Available</v>
      </c>
    </row>
    <row r="319" spans="8:10">
      <c r="H319" t="s">
        <v>1934</v>
      </c>
      <c r="I319" t="str">
        <f t="shared" si="9"/>
        <v>Delist</v>
      </c>
      <c r="J319" t="str">
        <f>IFERROR(VLOOKUP(Table5[[#This Row],[NPC]],'Contract NPCs - Master Data'!$L:$O,4,FALSE),"Not on Contract")</f>
        <v>Available</v>
      </c>
    </row>
    <row r="320" spans="8:10">
      <c r="H320" t="s">
        <v>1943</v>
      </c>
      <c r="I320" t="str">
        <f t="shared" si="9"/>
        <v>Delist</v>
      </c>
      <c r="J320" t="str">
        <f>IFERROR(VLOOKUP(Table5[[#This Row],[NPC]],'Contract NPCs - Master Data'!$L:$O,4,FALSE),"Not on Contract")</f>
        <v>Available</v>
      </c>
    </row>
    <row r="321" spans="8:10">
      <c r="H321" t="s">
        <v>1957</v>
      </c>
      <c r="I321" t="str">
        <f t="shared" si="9"/>
        <v>Delist</v>
      </c>
      <c r="J321" t="str">
        <f>IFERROR(VLOOKUP(Table5[[#This Row],[NPC]],'Contract NPCs - Master Data'!$L:$O,4,FALSE),"Not on Contract")</f>
        <v>Available</v>
      </c>
    </row>
    <row r="322" spans="8:10">
      <c r="H322" t="s">
        <v>1969</v>
      </c>
      <c r="I322" t="str">
        <f t="shared" si="9"/>
        <v>Delist</v>
      </c>
      <c r="J322" t="str">
        <f>IFERROR(VLOOKUP(Table5[[#This Row],[NPC]],'Contract NPCs - Master Data'!$L:$O,4,FALSE),"Not on Contract")</f>
        <v>Available</v>
      </c>
    </row>
    <row r="323" spans="8:10">
      <c r="H323" t="s">
        <v>1975</v>
      </c>
      <c r="I323" t="str">
        <f t="shared" si="9"/>
        <v>Delist</v>
      </c>
      <c r="J323" t="str">
        <f>IFERROR(VLOOKUP(Table5[[#This Row],[NPC]],'Contract NPCs - Master Data'!$L:$O,4,FALSE),"Not on Contract")</f>
        <v>Available</v>
      </c>
    </row>
    <row r="324" spans="8:10">
      <c r="H324" t="s">
        <v>1980</v>
      </c>
      <c r="I324" t="str">
        <f t="shared" si="9"/>
        <v>Delist</v>
      </c>
      <c r="J324" t="str">
        <f>IFERROR(VLOOKUP(Table5[[#This Row],[NPC]],'Contract NPCs - Master Data'!$L:$O,4,FALSE),"Not on Contract")</f>
        <v>Available</v>
      </c>
    </row>
    <row r="325" spans="8:10">
      <c r="H325" t="s">
        <v>987</v>
      </c>
      <c r="I325" t="str">
        <f t="shared" si="9"/>
        <v>Delist</v>
      </c>
      <c r="J325" t="str">
        <f>IFERROR(VLOOKUP(Table5[[#This Row],[NPC]],'Contract NPCs - Master Data'!$L:$O,4,FALSE),"Not on Contract")</f>
        <v>Available</v>
      </c>
    </row>
    <row r="326" spans="8:10">
      <c r="H326" t="s">
        <v>2215</v>
      </c>
      <c r="I326" t="str">
        <f t="shared" si="9"/>
        <v>Delist</v>
      </c>
      <c r="J326" t="str">
        <f>IFERROR(VLOOKUP(Table5[[#This Row],[NPC]],'Contract NPCs - Master Data'!$L:$O,4,FALSE),"Not on Contract")</f>
        <v>Available</v>
      </c>
    </row>
    <row r="327" spans="8:10">
      <c r="H327" t="s">
        <v>2225</v>
      </c>
      <c r="I327" t="str">
        <f t="shared" si="9"/>
        <v>Delist</v>
      </c>
      <c r="J327" t="str">
        <f>IFERROR(VLOOKUP(Table5[[#This Row],[NPC]],'Contract NPCs - Master Data'!$L:$O,4,FALSE),"Not on Contract")</f>
        <v>Available</v>
      </c>
    </row>
    <row r="328" spans="8:10">
      <c r="H328" t="s">
        <v>1459</v>
      </c>
      <c r="I328" t="str">
        <f t="shared" si="9"/>
        <v>Delist</v>
      </c>
      <c r="J328" t="str">
        <f>IFERROR(VLOOKUP(Table5[[#This Row],[NPC]],'Contract NPCs - Master Data'!$L:$O,4,FALSE),"Not on Contract")</f>
        <v>Available</v>
      </c>
    </row>
    <row r="329" spans="8:10">
      <c r="H329" t="s">
        <v>1466</v>
      </c>
      <c r="I329" t="str">
        <f t="shared" si="9"/>
        <v>Delist</v>
      </c>
      <c r="J329" t="str">
        <f>IFERROR(VLOOKUP(Table5[[#This Row],[NPC]],'Contract NPCs - Master Data'!$L:$O,4,FALSE),"Not on Contract")</f>
        <v>Available</v>
      </c>
    </row>
    <row r="330" spans="8:10">
      <c r="H330" t="s">
        <v>1484</v>
      </c>
      <c r="I330" t="str">
        <f t="shared" si="9"/>
        <v>Delist</v>
      </c>
      <c r="J330" t="str">
        <f>IFERROR(VLOOKUP(Table5[[#This Row],[NPC]],'Contract NPCs - Master Data'!$L:$O,4,FALSE),"Not on Contract")</f>
        <v>Available</v>
      </c>
    </row>
    <row r="331" spans="8:10">
      <c r="H331" t="s">
        <v>1490</v>
      </c>
      <c r="I331" t="str">
        <f t="shared" si="9"/>
        <v>Delist</v>
      </c>
      <c r="J331" t="str">
        <f>IFERROR(VLOOKUP(Table5[[#This Row],[NPC]],'Contract NPCs - Master Data'!$L:$O,4,FALSE),"Not on Contract")</f>
        <v>Available</v>
      </c>
    </row>
    <row r="332" spans="8:10">
      <c r="H332" t="s">
        <v>1520</v>
      </c>
      <c r="I332" t="str">
        <f t="shared" si="9"/>
        <v>Delist</v>
      </c>
      <c r="J332" t="str">
        <f>IFERROR(VLOOKUP(Table5[[#This Row],[NPC]],'Contract NPCs - Master Data'!$L:$O,4,FALSE),"Not on Contract")</f>
        <v>Available</v>
      </c>
    </row>
    <row r="333" spans="8:10">
      <c r="H333" t="s">
        <v>1526</v>
      </c>
      <c r="I333" t="str">
        <f t="shared" ref="I333:I396" si="10">IF(H333="","","Delist")</f>
        <v>Delist</v>
      </c>
      <c r="J333" t="str">
        <f>IFERROR(VLOOKUP(Table5[[#This Row],[NPC]],'Contract NPCs - Master Data'!$L:$O,4,FALSE),"Not on Contract")</f>
        <v>Available</v>
      </c>
    </row>
    <row r="334" spans="8:10">
      <c r="H334" t="s">
        <v>1544</v>
      </c>
      <c r="I334" t="str">
        <f t="shared" si="10"/>
        <v>Delist</v>
      </c>
      <c r="J334" t="str">
        <f>IFERROR(VLOOKUP(Table5[[#This Row],[NPC]],'Contract NPCs - Master Data'!$L:$O,4,FALSE),"Not on Contract")</f>
        <v>Available</v>
      </c>
    </row>
    <row r="335" spans="8:10">
      <c r="H335" t="s">
        <v>1554</v>
      </c>
      <c r="I335" t="str">
        <f t="shared" si="10"/>
        <v>Delist</v>
      </c>
      <c r="J335" t="str">
        <f>IFERROR(VLOOKUP(Table5[[#This Row],[NPC]],'Contract NPCs - Master Data'!$L:$O,4,FALSE),"Not on Contract")</f>
        <v>Available</v>
      </c>
    </row>
    <row r="336" spans="8:10">
      <c r="H336" t="s">
        <v>1559</v>
      </c>
      <c r="I336" t="str">
        <f t="shared" si="10"/>
        <v>Delist</v>
      </c>
      <c r="J336" t="str">
        <f>IFERROR(VLOOKUP(Table5[[#This Row],[NPC]],'Contract NPCs - Master Data'!$L:$O,4,FALSE),"Not on Contract")</f>
        <v>Available</v>
      </c>
    </row>
    <row r="337" spans="8:10">
      <c r="H337" t="s">
        <v>1562</v>
      </c>
      <c r="I337" t="str">
        <f t="shared" si="10"/>
        <v>Delist</v>
      </c>
      <c r="J337" t="str">
        <f>IFERROR(VLOOKUP(Table5[[#This Row],[NPC]],'Contract NPCs - Master Data'!$L:$O,4,FALSE),"Not on Contract")</f>
        <v>Available</v>
      </c>
    </row>
    <row r="338" spans="8:10">
      <c r="H338" t="s">
        <v>2240</v>
      </c>
      <c r="I338" t="str">
        <f t="shared" si="10"/>
        <v>Delist</v>
      </c>
      <c r="J338" t="str">
        <f>IFERROR(VLOOKUP(Table5[[#This Row],[NPC]],'Contract NPCs - Master Data'!$L:$O,4,FALSE),"Not on Contract")</f>
        <v>Available</v>
      </c>
    </row>
    <row r="339" spans="8:10">
      <c r="H339" t="s">
        <v>140</v>
      </c>
      <c r="I339" t="str">
        <f t="shared" si="10"/>
        <v>Delist</v>
      </c>
      <c r="J339" t="str">
        <f>IFERROR(VLOOKUP(Table5[[#This Row],[NPC]],'Contract NPCs - Master Data'!$L:$O,4,FALSE),"Not on Contract")</f>
        <v>Available</v>
      </c>
    </row>
    <row r="340" spans="8:10">
      <c r="H340" t="s">
        <v>143</v>
      </c>
      <c r="I340" t="str">
        <f t="shared" si="10"/>
        <v>Delist</v>
      </c>
      <c r="J340" t="str">
        <f>IFERROR(VLOOKUP(Table5[[#This Row],[NPC]],'Contract NPCs - Master Data'!$L:$O,4,FALSE),"Not on Contract")</f>
        <v>Available</v>
      </c>
    </row>
    <row r="341" spans="8:10">
      <c r="H341" t="s">
        <v>233</v>
      </c>
      <c r="I341" t="str">
        <f t="shared" si="10"/>
        <v>Delist</v>
      </c>
      <c r="J341" t="str">
        <f>IFERROR(VLOOKUP(Table5[[#This Row],[NPC]],'Contract NPCs - Master Data'!$L:$O,4,FALSE),"Not on Contract")</f>
        <v>Available</v>
      </c>
    </row>
    <row r="342" spans="8:10">
      <c r="H342" t="s">
        <v>235</v>
      </c>
      <c r="I342" t="str">
        <f t="shared" si="10"/>
        <v>Delist</v>
      </c>
      <c r="J342" t="str">
        <f>IFERROR(VLOOKUP(Table5[[#This Row],[NPC]],'Contract NPCs - Master Data'!$L:$O,4,FALSE),"Not on Contract")</f>
        <v>Available</v>
      </c>
    </row>
    <row r="343" spans="8:10">
      <c r="H343" t="s">
        <v>237</v>
      </c>
      <c r="I343" t="str">
        <f t="shared" si="10"/>
        <v>Delist</v>
      </c>
      <c r="J343" t="str">
        <f>IFERROR(VLOOKUP(Table5[[#This Row],[NPC]],'Contract NPCs - Master Data'!$L:$O,4,FALSE),"Not on Contract")</f>
        <v>Available</v>
      </c>
    </row>
    <row r="344" spans="8:10">
      <c r="H344" t="s">
        <v>492</v>
      </c>
      <c r="I344" t="str">
        <f t="shared" si="10"/>
        <v>Delist</v>
      </c>
      <c r="J344" t="str">
        <f>IFERROR(VLOOKUP(Table5[[#This Row],[NPC]],'Contract NPCs - Master Data'!$L:$O,4,FALSE),"Not on Contract")</f>
        <v>Available</v>
      </c>
    </row>
    <row r="345" spans="8:10">
      <c r="H345" t="s">
        <v>495</v>
      </c>
      <c r="I345" t="str">
        <f t="shared" si="10"/>
        <v>Delist</v>
      </c>
      <c r="J345" t="str">
        <f>IFERROR(VLOOKUP(Table5[[#This Row],[NPC]],'Contract NPCs - Master Data'!$L:$O,4,FALSE),"Not on Contract")</f>
        <v>Available</v>
      </c>
    </row>
    <row r="346" spans="8:10">
      <c r="H346" t="s">
        <v>861</v>
      </c>
      <c r="I346" t="str">
        <f t="shared" si="10"/>
        <v>Delist</v>
      </c>
      <c r="J346" t="str">
        <f>IFERROR(VLOOKUP(Table5[[#This Row],[NPC]],'Contract NPCs - Master Data'!$L:$O,4,FALSE),"Not on Contract")</f>
        <v>Available</v>
      </c>
    </row>
    <row r="347" spans="8:10">
      <c r="H347" t="s">
        <v>884</v>
      </c>
      <c r="I347" t="str">
        <f t="shared" si="10"/>
        <v>Delist</v>
      </c>
      <c r="J347" t="str">
        <f>IFERROR(VLOOKUP(Table5[[#This Row],[NPC]],'Contract NPCs - Master Data'!$L:$O,4,FALSE),"Not on Contract")</f>
        <v>Available</v>
      </c>
    </row>
    <row r="348" spans="8:10">
      <c r="H348" t="s">
        <v>886</v>
      </c>
      <c r="I348" t="str">
        <f t="shared" si="10"/>
        <v>Delist</v>
      </c>
      <c r="J348" t="str">
        <f>IFERROR(VLOOKUP(Table5[[#This Row],[NPC]],'Contract NPCs - Master Data'!$L:$O,4,FALSE),"Not on Contract")</f>
        <v>Available</v>
      </c>
    </row>
    <row r="349" spans="8:10">
      <c r="H349" t="s">
        <v>1184</v>
      </c>
      <c r="I349" t="str">
        <f t="shared" si="10"/>
        <v>Delist</v>
      </c>
      <c r="J349" t="str">
        <f>IFERROR(VLOOKUP(Table5[[#This Row],[NPC]],'Contract NPCs - Master Data'!$L:$O,4,FALSE),"Not on Contract")</f>
        <v>Available</v>
      </c>
    </row>
    <row r="350" spans="8:10">
      <c r="H350" t="s">
        <v>2033</v>
      </c>
      <c r="I350" t="str">
        <f t="shared" si="10"/>
        <v>Delist</v>
      </c>
      <c r="J350" t="str">
        <f>IFERROR(VLOOKUP(Table5[[#This Row],[NPC]],'Contract NPCs - Master Data'!$L:$O,4,FALSE),"Not on Contract")</f>
        <v>Available</v>
      </c>
    </row>
    <row r="351" spans="8:10">
      <c r="H351" t="s">
        <v>2754</v>
      </c>
      <c r="I351" t="str">
        <f t="shared" si="10"/>
        <v>Delist</v>
      </c>
      <c r="J351" t="str">
        <f>IFERROR(VLOOKUP(Table5[[#This Row],[NPC]],'Contract NPCs - Master Data'!$L:$O,4,FALSE),"Not on Contract")</f>
        <v>Available</v>
      </c>
    </row>
    <row r="352" spans="8:10">
      <c r="H352" t="s">
        <v>2757</v>
      </c>
      <c r="I352" t="str">
        <f t="shared" si="10"/>
        <v>Delist</v>
      </c>
      <c r="J352" t="str">
        <f>IFERROR(VLOOKUP(Table5[[#This Row],[NPC]],'Contract NPCs - Master Data'!$L:$O,4,FALSE),"Not on Contract")</f>
        <v>Available</v>
      </c>
    </row>
    <row r="353" spans="8:10">
      <c r="H353" t="s">
        <v>2985</v>
      </c>
      <c r="I353" t="str">
        <f t="shared" si="10"/>
        <v>Delist</v>
      </c>
      <c r="J353" t="str">
        <f>IFERROR(VLOOKUP(Table5[[#This Row],[NPC]],'Contract NPCs - Master Data'!$L:$O,4,FALSE),"Not on Contract")</f>
        <v>Available</v>
      </c>
    </row>
    <row r="354" spans="8:10">
      <c r="H354" t="s">
        <v>2988</v>
      </c>
      <c r="I354" t="str">
        <f t="shared" si="10"/>
        <v>Delist</v>
      </c>
      <c r="J354" t="str">
        <f>IFERROR(VLOOKUP(Table5[[#This Row],[NPC]],'Contract NPCs - Master Data'!$L:$O,4,FALSE),"Not on Contract")</f>
        <v>Available</v>
      </c>
    </row>
    <row r="355" spans="8:10">
      <c r="H355" t="s">
        <v>2994</v>
      </c>
      <c r="I355" t="str">
        <f t="shared" si="10"/>
        <v>Delist</v>
      </c>
      <c r="J355" t="str">
        <f>IFERROR(VLOOKUP(Table5[[#This Row],[NPC]],'Contract NPCs - Master Data'!$L:$O,4,FALSE),"Not on Contract")</f>
        <v>Available</v>
      </c>
    </row>
    <row r="356" spans="8:10">
      <c r="H356" t="s">
        <v>3000</v>
      </c>
      <c r="I356" t="str">
        <f t="shared" si="10"/>
        <v>Delist</v>
      </c>
      <c r="J356" t="str">
        <f>IFERROR(VLOOKUP(Table5[[#This Row],[NPC]],'Contract NPCs - Master Data'!$L:$O,4,FALSE),"Not on Contract")</f>
        <v>Available</v>
      </c>
    </row>
    <row r="357" spans="8:10">
      <c r="H357" t="s">
        <v>3006</v>
      </c>
      <c r="I357" t="str">
        <f t="shared" si="10"/>
        <v>Delist</v>
      </c>
      <c r="J357" t="str">
        <f>IFERROR(VLOOKUP(Table5[[#This Row],[NPC]],'Contract NPCs - Master Data'!$L:$O,4,FALSE),"Not on Contract")</f>
        <v>Available</v>
      </c>
    </row>
    <row r="358" spans="8:10">
      <c r="H358" t="s">
        <v>3009</v>
      </c>
      <c r="I358" t="str">
        <f t="shared" si="10"/>
        <v>Delist</v>
      </c>
      <c r="J358" t="str">
        <f>IFERROR(VLOOKUP(Table5[[#This Row],[NPC]],'Contract NPCs - Master Data'!$L:$O,4,FALSE),"Not on Contract")</f>
        <v>Available</v>
      </c>
    </row>
    <row r="359" spans="8:10">
      <c r="H359" t="s">
        <v>3015</v>
      </c>
      <c r="I359" t="str">
        <f t="shared" si="10"/>
        <v>Delist</v>
      </c>
      <c r="J359" t="str">
        <f>IFERROR(VLOOKUP(Table5[[#This Row],[NPC]],'Contract NPCs - Master Data'!$L:$O,4,FALSE),"Not on Contract")</f>
        <v>Available</v>
      </c>
    </row>
    <row r="360" spans="8:10">
      <c r="H360" t="s">
        <v>3018</v>
      </c>
      <c r="I360" t="str">
        <f t="shared" si="10"/>
        <v>Delist</v>
      </c>
      <c r="J360" t="str">
        <f>IFERROR(VLOOKUP(Table5[[#This Row],[NPC]],'Contract NPCs - Master Data'!$L:$O,4,FALSE),"Not on Contract")</f>
        <v>Available</v>
      </c>
    </row>
    <row r="361" spans="8:10">
      <c r="H361" t="s">
        <v>3021</v>
      </c>
      <c r="I361" t="str">
        <f t="shared" si="10"/>
        <v>Delist</v>
      </c>
      <c r="J361" t="str">
        <f>IFERROR(VLOOKUP(Table5[[#This Row],[NPC]],'Contract NPCs - Master Data'!$L:$O,4,FALSE),"Not on Contract")</f>
        <v>Available</v>
      </c>
    </row>
    <row r="362" spans="8:10">
      <c r="H362" t="s">
        <v>2513</v>
      </c>
      <c r="I362" t="str">
        <f t="shared" si="10"/>
        <v>Delist</v>
      </c>
      <c r="J362" t="str">
        <f>IFERROR(VLOOKUP(Table5[[#This Row],[NPC]],'Contract NPCs - Master Data'!$L:$O,4,FALSE),"Not on Contract")</f>
        <v>Available</v>
      </c>
    </row>
    <row r="363" spans="8:10">
      <c r="H363" t="s">
        <v>2517</v>
      </c>
      <c r="I363" t="str">
        <f t="shared" si="10"/>
        <v>Delist</v>
      </c>
      <c r="J363" t="str">
        <f>IFERROR(VLOOKUP(Table5[[#This Row],[NPC]],'Contract NPCs - Master Data'!$L:$O,4,FALSE),"Not on Contract")</f>
        <v>Available</v>
      </c>
    </row>
    <row r="364" spans="8:10">
      <c r="H364" t="s">
        <v>2520</v>
      </c>
      <c r="I364" t="str">
        <f t="shared" si="10"/>
        <v>Delist</v>
      </c>
      <c r="J364" t="str">
        <f>IFERROR(VLOOKUP(Table5[[#This Row],[NPC]],'Contract NPCs - Master Data'!$L:$O,4,FALSE),"Not on Contract")</f>
        <v>Available</v>
      </c>
    </row>
    <row r="365" spans="8:10">
      <c r="H365" t="s">
        <v>2522</v>
      </c>
      <c r="I365" t="str">
        <f t="shared" si="10"/>
        <v>Delist</v>
      </c>
      <c r="J365" t="str">
        <f>IFERROR(VLOOKUP(Table5[[#This Row],[NPC]],'Contract NPCs - Master Data'!$L:$O,4,FALSE),"Not on Contract")</f>
        <v>Available</v>
      </c>
    </row>
    <row r="366" spans="8:10">
      <c r="H366" t="s">
        <v>933</v>
      </c>
      <c r="I366" t="str">
        <f t="shared" si="10"/>
        <v>Delist</v>
      </c>
      <c r="J366" t="str">
        <f>IFERROR(VLOOKUP(Table5[[#This Row],[NPC]],'Contract NPCs - Master Data'!$L:$O,4,FALSE),"Not on Contract")</f>
        <v>Available</v>
      </c>
    </row>
    <row r="367" spans="8:10">
      <c r="H367" t="s">
        <v>2884</v>
      </c>
      <c r="I367" t="str">
        <f t="shared" si="10"/>
        <v>Delist</v>
      </c>
      <c r="J367" t="str">
        <f>IFERROR(VLOOKUP(Table5[[#This Row],[NPC]],'Contract NPCs - Master Data'!$L:$O,4,FALSE),"Not on Contract")</f>
        <v>Available</v>
      </c>
    </row>
    <row r="368" spans="8:10">
      <c r="H368" t="s">
        <v>2893</v>
      </c>
      <c r="I368" t="str">
        <f t="shared" si="10"/>
        <v>Delist</v>
      </c>
      <c r="J368" t="str">
        <f>IFERROR(VLOOKUP(Table5[[#This Row],[NPC]],'Contract NPCs - Master Data'!$L:$O,4,FALSE),"Not on Contract")</f>
        <v>Available</v>
      </c>
    </row>
    <row r="369" spans="8:10">
      <c r="H369" t="s">
        <v>2902</v>
      </c>
      <c r="I369" t="str">
        <f t="shared" si="10"/>
        <v>Delist</v>
      </c>
      <c r="J369" t="str">
        <f>IFERROR(VLOOKUP(Table5[[#This Row],[NPC]],'Contract NPCs - Master Data'!$L:$O,4,FALSE),"Not on Contract")</f>
        <v>Available</v>
      </c>
    </row>
    <row r="370" spans="8:10">
      <c r="H370" t="s">
        <v>386</v>
      </c>
      <c r="I370" t="str">
        <f t="shared" si="10"/>
        <v>Delist</v>
      </c>
      <c r="J370" t="str">
        <f>IFERROR(VLOOKUP(Table5[[#This Row],[NPC]],'Contract NPCs - Master Data'!$L:$O,4,FALSE),"Not on Contract")</f>
        <v>Available</v>
      </c>
    </row>
    <row r="371" spans="8:10">
      <c r="H371" t="s">
        <v>392</v>
      </c>
      <c r="I371" t="str">
        <f t="shared" si="10"/>
        <v>Delist</v>
      </c>
      <c r="J371" t="str">
        <f>IFERROR(VLOOKUP(Table5[[#This Row],[NPC]],'Contract NPCs - Master Data'!$L:$O,4,FALSE),"Not on Contract")</f>
        <v>Available</v>
      </c>
    </row>
    <row r="372" spans="8:10">
      <c r="H372" t="s">
        <v>551</v>
      </c>
      <c r="I372" t="str">
        <f t="shared" si="10"/>
        <v>Delist</v>
      </c>
      <c r="J372" t="str">
        <f>IFERROR(VLOOKUP(Table5[[#This Row],[NPC]],'Contract NPCs - Master Data'!$L:$O,4,FALSE),"Not on Contract")</f>
        <v>Available</v>
      </c>
    </row>
    <row r="373" spans="8:10">
      <c r="H373" t="s">
        <v>555</v>
      </c>
      <c r="I373" t="str">
        <f t="shared" si="10"/>
        <v>Delist</v>
      </c>
      <c r="J373" t="str">
        <f>IFERROR(VLOOKUP(Table5[[#This Row],[NPC]],'Contract NPCs - Master Data'!$L:$O,4,FALSE),"Not on Contract")</f>
        <v>Available</v>
      </c>
    </row>
    <row r="374" spans="8:10">
      <c r="H374" t="s">
        <v>2370</v>
      </c>
      <c r="I374" t="str">
        <f t="shared" si="10"/>
        <v>Delist</v>
      </c>
      <c r="J374" t="str">
        <f>IFERROR(VLOOKUP(Table5[[#This Row],[NPC]],'Contract NPCs - Master Data'!$L:$O,4,FALSE),"Not on Contract")</f>
        <v>Available</v>
      </c>
    </row>
    <row r="375" spans="8:10">
      <c r="H375" t="s">
        <v>2374</v>
      </c>
      <c r="I375" t="str">
        <f t="shared" si="10"/>
        <v>Delist</v>
      </c>
      <c r="J375" t="str">
        <f>IFERROR(VLOOKUP(Table5[[#This Row],[NPC]],'Contract NPCs - Master Data'!$L:$O,4,FALSE),"Not on Contract")</f>
        <v>Available</v>
      </c>
    </row>
    <row r="376" spans="8:10">
      <c r="H376" t="s">
        <v>2377</v>
      </c>
      <c r="I376" t="str">
        <f t="shared" si="10"/>
        <v>Delist</v>
      </c>
      <c r="J376" t="str">
        <f>IFERROR(VLOOKUP(Table5[[#This Row],[NPC]],'Contract NPCs - Master Data'!$L:$O,4,FALSE),"Not on Contract")</f>
        <v>Available</v>
      </c>
    </row>
    <row r="377" spans="8:10">
      <c r="H377" t="s">
        <v>2380</v>
      </c>
      <c r="I377" t="str">
        <f t="shared" si="10"/>
        <v>Delist</v>
      </c>
      <c r="J377" t="str">
        <f>IFERROR(VLOOKUP(Table5[[#This Row],[NPC]],'Contract NPCs - Master Data'!$L:$O,4,FALSE),"Not on Contract")</f>
        <v>Available</v>
      </c>
    </row>
    <row r="378" spans="8:10">
      <c r="H378" t="s">
        <v>2384</v>
      </c>
      <c r="I378" t="str">
        <f t="shared" si="10"/>
        <v>Delist</v>
      </c>
      <c r="J378" t="str">
        <f>IFERROR(VLOOKUP(Table5[[#This Row],[NPC]],'Contract NPCs - Master Data'!$L:$O,4,FALSE),"Not on Contract")</f>
        <v>Available</v>
      </c>
    </row>
    <row r="379" spans="8:10">
      <c r="H379" t="s">
        <v>2387</v>
      </c>
      <c r="I379" t="str">
        <f t="shared" si="10"/>
        <v>Delist</v>
      </c>
      <c r="J379" t="str">
        <f>IFERROR(VLOOKUP(Table5[[#This Row],[NPC]],'Contract NPCs - Master Data'!$L:$O,4,FALSE),"Not on Contract")</f>
        <v>Available</v>
      </c>
    </row>
    <row r="380" spans="8:10">
      <c r="H380" t="s">
        <v>2390</v>
      </c>
      <c r="I380" t="str">
        <f t="shared" si="10"/>
        <v>Delist</v>
      </c>
      <c r="J380" t="str">
        <f>IFERROR(VLOOKUP(Table5[[#This Row],[NPC]],'Contract NPCs - Master Data'!$L:$O,4,FALSE),"Not on Contract")</f>
        <v>Available</v>
      </c>
    </row>
    <row r="381" spans="8:10">
      <c r="H381" t="s">
        <v>2393</v>
      </c>
      <c r="I381" t="str">
        <f t="shared" si="10"/>
        <v>Delist</v>
      </c>
      <c r="J381" t="str">
        <f>IFERROR(VLOOKUP(Table5[[#This Row],[NPC]],'Contract NPCs - Master Data'!$L:$O,4,FALSE),"Not on Contract")</f>
        <v>Available</v>
      </c>
    </row>
    <row r="382" spans="8:10">
      <c r="H382" t="s">
        <v>2399</v>
      </c>
      <c r="I382" t="str">
        <f t="shared" si="10"/>
        <v>Delist</v>
      </c>
      <c r="J382" t="str">
        <f>IFERROR(VLOOKUP(Table5[[#This Row],[NPC]],'Contract NPCs - Master Data'!$L:$O,4,FALSE),"Not on Contract")</f>
        <v>Available</v>
      </c>
    </row>
    <row r="383" spans="8:10">
      <c r="H383" t="s">
        <v>2410</v>
      </c>
      <c r="I383" t="str">
        <f t="shared" si="10"/>
        <v>Delist</v>
      </c>
      <c r="J383" t="str">
        <f>IFERROR(VLOOKUP(Table5[[#This Row],[NPC]],'Contract NPCs - Master Data'!$L:$O,4,FALSE),"Not on Contract")</f>
        <v>Available</v>
      </c>
    </row>
    <row r="384" spans="8:10">
      <c r="H384" t="s">
        <v>2413</v>
      </c>
      <c r="I384" t="str">
        <f t="shared" si="10"/>
        <v>Delist</v>
      </c>
      <c r="J384" t="str">
        <f>IFERROR(VLOOKUP(Table5[[#This Row],[NPC]],'Contract NPCs - Master Data'!$L:$O,4,FALSE),"Not on Contract")</f>
        <v>Available</v>
      </c>
    </row>
    <row r="385" spans="8:10">
      <c r="H385" t="s">
        <v>2418</v>
      </c>
      <c r="I385" t="str">
        <f t="shared" si="10"/>
        <v>Delist</v>
      </c>
      <c r="J385" t="str">
        <f>IFERROR(VLOOKUP(Table5[[#This Row],[NPC]],'Contract NPCs - Master Data'!$L:$O,4,FALSE),"Not on Contract")</f>
        <v>Available</v>
      </c>
    </row>
    <row r="386" spans="8:10">
      <c r="H386" t="s">
        <v>2421</v>
      </c>
      <c r="I386" t="str">
        <f t="shared" si="10"/>
        <v>Delist</v>
      </c>
      <c r="J386" t="str">
        <f>IFERROR(VLOOKUP(Table5[[#This Row],[NPC]],'Contract NPCs - Master Data'!$L:$O,4,FALSE),"Not on Contract")</f>
        <v>Available</v>
      </c>
    </row>
    <row r="387" spans="8:10">
      <c r="H387" t="s">
        <v>2426</v>
      </c>
      <c r="I387" t="str">
        <f t="shared" si="10"/>
        <v>Delist</v>
      </c>
      <c r="J387" t="str">
        <f>IFERROR(VLOOKUP(Table5[[#This Row],[NPC]],'Contract NPCs - Master Data'!$L:$O,4,FALSE),"Not on Contract")</f>
        <v>Available</v>
      </c>
    </row>
    <row r="388" spans="8:10">
      <c r="H388" t="s">
        <v>2429</v>
      </c>
      <c r="I388" t="str">
        <f t="shared" si="10"/>
        <v>Delist</v>
      </c>
      <c r="J388" t="str">
        <f>IFERROR(VLOOKUP(Table5[[#This Row],[NPC]],'Contract NPCs - Master Data'!$L:$O,4,FALSE),"Not on Contract")</f>
        <v>Available</v>
      </c>
    </row>
    <row r="389" spans="8:10">
      <c r="H389" t="s">
        <v>2431</v>
      </c>
      <c r="I389" t="str">
        <f t="shared" si="10"/>
        <v>Delist</v>
      </c>
      <c r="J389" t="str">
        <f>IFERROR(VLOOKUP(Table5[[#This Row],[NPC]],'Contract NPCs - Master Data'!$L:$O,4,FALSE),"Not on Contract")</f>
        <v>Available</v>
      </c>
    </row>
    <row r="390" spans="8:10">
      <c r="H390" t="s">
        <v>2434</v>
      </c>
      <c r="I390" t="str">
        <f t="shared" si="10"/>
        <v>Delist</v>
      </c>
      <c r="J390" t="str">
        <f>IFERROR(VLOOKUP(Table5[[#This Row],[NPC]],'Contract NPCs - Master Data'!$L:$O,4,FALSE),"Not on Contract")</f>
        <v>Available</v>
      </c>
    </row>
    <row r="391" spans="8:10">
      <c r="H391" t="s">
        <v>2812</v>
      </c>
      <c r="I391" t="str">
        <f t="shared" si="10"/>
        <v>Delist</v>
      </c>
      <c r="J391" t="str">
        <f>IFERROR(VLOOKUP(Table5[[#This Row],[NPC]],'Contract NPCs - Master Data'!$L:$O,4,FALSE),"Not on Contract")</f>
        <v>Available</v>
      </c>
    </row>
    <row r="392" spans="8:10">
      <c r="H392" t="s">
        <v>3107</v>
      </c>
      <c r="I392" t="str">
        <f t="shared" si="10"/>
        <v>Delist</v>
      </c>
      <c r="J392" t="str">
        <f>IFERROR(VLOOKUP(Table5[[#This Row],[NPC]],'Contract NPCs - Master Data'!$L:$O,4,FALSE),"Not on Contract")</f>
        <v>Available</v>
      </c>
    </row>
    <row r="393" spans="8:10">
      <c r="H393" t="s">
        <v>3111</v>
      </c>
      <c r="I393" t="str">
        <f t="shared" si="10"/>
        <v>Delist</v>
      </c>
      <c r="J393" t="str">
        <f>IFERROR(VLOOKUP(Table5[[#This Row],[NPC]],'Contract NPCs - Master Data'!$L:$O,4,FALSE),"Not on Contract")</f>
        <v>Available</v>
      </c>
    </row>
    <row r="394" spans="8:10">
      <c r="H394" t="s">
        <v>3113</v>
      </c>
      <c r="I394" t="str">
        <f t="shared" si="10"/>
        <v>Delist</v>
      </c>
      <c r="J394" t="str">
        <f>IFERROR(VLOOKUP(Table5[[#This Row],[NPC]],'Contract NPCs - Master Data'!$L:$O,4,FALSE),"Not on Contract")</f>
        <v>Available</v>
      </c>
    </row>
    <row r="395" spans="8:10">
      <c r="H395" t="s">
        <v>3115</v>
      </c>
      <c r="I395" t="str">
        <f t="shared" si="10"/>
        <v>Delist</v>
      </c>
      <c r="J395" t="str">
        <f>IFERROR(VLOOKUP(Table5[[#This Row],[NPC]],'Contract NPCs - Master Data'!$L:$O,4,FALSE),"Not on Contract")</f>
        <v>Available</v>
      </c>
    </row>
    <row r="396" spans="8:10">
      <c r="H396" t="s">
        <v>3117</v>
      </c>
      <c r="I396" t="str">
        <f t="shared" si="10"/>
        <v>Delist</v>
      </c>
      <c r="J396" t="str">
        <f>IFERROR(VLOOKUP(Table5[[#This Row],[NPC]],'Contract NPCs - Master Data'!$L:$O,4,FALSE),"Not on Contract")</f>
        <v>Available</v>
      </c>
    </row>
    <row r="397" spans="8:10">
      <c r="H397" t="s">
        <v>3119</v>
      </c>
      <c r="I397" t="str">
        <f t="shared" ref="I397:I459" si="11">IF(H397="","","Delist")</f>
        <v>Delist</v>
      </c>
      <c r="J397" t="str">
        <f>IFERROR(VLOOKUP(Table5[[#This Row],[NPC]],'Contract NPCs - Master Data'!$L:$O,4,FALSE),"Not on Contract")</f>
        <v>Available</v>
      </c>
    </row>
    <row r="398" spans="8:10">
      <c r="H398" t="s">
        <v>3121</v>
      </c>
      <c r="I398" t="str">
        <f t="shared" si="11"/>
        <v>Delist</v>
      </c>
      <c r="J398" t="str">
        <f>IFERROR(VLOOKUP(Table5[[#This Row],[NPC]],'Contract NPCs - Master Data'!$L:$O,4,FALSE),"Not on Contract")</f>
        <v>Available</v>
      </c>
    </row>
    <row r="399" spans="8:10">
      <c r="H399" t="s">
        <v>3123</v>
      </c>
      <c r="I399" t="str">
        <f t="shared" si="11"/>
        <v>Delist</v>
      </c>
      <c r="J399" t="str">
        <f>IFERROR(VLOOKUP(Table5[[#This Row],[NPC]],'Contract NPCs - Master Data'!$L:$O,4,FALSE),"Not on Contract")</f>
        <v>Available</v>
      </c>
    </row>
    <row r="400" spans="8:10">
      <c r="H400" t="s">
        <v>3125</v>
      </c>
      <c r="I400" t="str">
        <f t="shared" si="11"/>
        <v>Delist</v>
      </c>
      <c r="J400" t="str">
        <f>IFERROR(VLOOKUP(Table5[[#This Row],[NPC]],'Contract NPCs - Master Data'!$L:$O,4,FALSE),"Not on Contract")</f>
        <v>Available</v>
      </c>
    </row>
    <row r="401" spans="8:10">
      <c r="H401" t="s">
        <v>3127</v>
      </c>
      <c r="I401" t="str">
        <f t="shared" si="11"/>
        <v>Delist</v>
      </c>
      <c r="J401" t="str">
        <f>IFERROR(VLOOKUP(Table5[[#This Row],[NPC]],'Contract NPCs - Master Data'!$L:$O,4,FALSE),"Not on Contract")</f>
        <v>Available</v>
      </c>
    </row>
    <row r="402" spans="8:10">
      <c r="H402" t="s">
        <v>3129</v>
      </c>
      <c r="I402" t="str">
        <f t="shared" si="11"/>
        <v>Delist</v>
      </c>
      <c r="J402" t="str">
        <f>IFERROR(VLOOKUP(Table5[[#This Row],[NPC]],'Contract NPCs - Master Data'!$L:$O,4,FALSE),"Not on Contract")</f>
        <v>Available</v>
      </c>
    </row>
    <row r="403" spans="8:10">
      <c r="H403" t="s">
        <v>3131</v>
      </c>
      <c r="I403" t="str">
        <f t="shared" si="11"/>
        <v>Delist</v>
      </c>
      <c r="J403" t="str">
        <f>IFERROR(VLOOKUP(Table5[[#This Row],[NPC]],'Contract NPCs - Master Data'!$L:$O,4,FALSE),"Not on Contract")</f>
        <v>Available</v>
      </c>
    </row>
    <row r="404" spans="8:10">
      <c r="H404" t="s">
        <v>3133</v>
      </c>
      <c r="I404" t="str">
        <f t="shared" si="11"/>
        <v>Delist</v>
      </c>
      <c r="J404" t="str">
        <f>IFERROR(VLOOKUP(Table5[[#This Row],[NPC]],'Contract NPCs - Master Data'!$L:$O,4,FALSE),"Not on Contract")</f>
        <v>Available</v>
      </c>
    </row>
    <row r="405" spans="8:10">
      <c r="H405" t="s">
        <v>3135</v>
      </c>
      <c r="I405" t="str">
        <f t="shared" si="11"/>
        <v>Delist</v>
      </c>
      <c r="J405" t="str">
        <f>IFERROR(VLOOKUP(Table5[[#This Row],[NPC]],'Contract NPCs - Master Data'!$L:$O,4,FALSE),"Not on Contract")</f>
        <v>Available</v>
      </c>
    </row>
    <row r="406" spans="8:10">
      <c r="H406" t="s">
        <v>3137</v>
      </c>
      <c r="I406" t="str">
        <f t="shared" si="11"/>
        <v>Delist</v>
      </c>
      <c r="J406" t="str">
        <f>IFERROR(VLOOKUP(Table5[[#This Row],[NPC]],'Contract NPCs - Master Data'!$L:$O,4,FALSE),"Not on Contract")</f>
        <v>Available</v>
      </c>
    </row>
    <row r="407" spans="8:10">
      <c r="H407" t="s">
        <v>3139</v>
      </c>
      <c r="I407" t="str">
        <f t="shared" si="11"/>
        <v>Delist</v>
      </c>
      <c r="J407" t="str">
        <f>IFERROR(VLOOKUP(Table5[[#This Row],[NPC]],'Contract NPCs - Master Data'!$L:$O,4,FALSE),"Not on Contract")</f>
        <v>Available</v>
      </c>
    </row>
    <row r="408" spans="8:10">
      <c r="H408" t="s">
        <v>3141</v>
      </c>
      <c r="I408" t="str">
        <f t="shared" si="11"/>
        <v>Delist</v>
      </c>
      <c r="J408" t="str">
        <f>IFERROR(VLOOKUP(Table5[[#This Row],[NPC]],'Contract NPCs - Master Data'!$L:$O,4,FALSE),"Not on Contract")</f>
        <v>Available</v>
      </c>
    </row>
    <row r="409" spans="8:10">
      <c r="H409" t="s">
        <v>3143</v>
      </c>
      <c r="I409" t="str">
        <f t="shared" si="11"/>
        <v>Delist</v>
      </c>
      <c r="J409" t="str">
        <f>IFERROR(VLOOKUP(Table5[[#This Row],[NPC]],'Contract NPCs - Master Data'!$L:$O,4,FALSE),"Not on Contract")</f>
        <v>Available</v>
      </c>
    </row>
    <row r="410" spans="8:10">
      <c r="H410" t="s">
        <v>3145</v>
      </c>
      <c r="I410" t="str">
        <f t="shared" si="11"/>
        <v>Delist</v>
      </c>
      <c r="J410" t="str">
        <f>IFERROR(VLOOKUP(Table5[[#This Row],[NPC]],'Contract NPCs - Master Data'!$L:$O,4,FALSE),"Not on Contract")</f>
        <v>Available</v>
      </c>
    </row>
    <row r="411" spans="8:10">
      <c r="H411" t="s">
        <v>3147</v>
      </c>
      <c r="I411" t="str">
        <f t="shared" si="11"/>
        <v>Delist</v>
      </c>
      <c r="J411" t="str">
        <f>IFERROR(VLOOKUP(Table5[[#This Row],[NPC]],'Contract NPCs - Master Data'!$L:$O,4,FALSE),"Not on Contract")</f>
        <v>Available</v>
      </c>
    </row>
    <row r="412" spans="8:10">
      <c r="H412" t="s">
        <v>3149</v>
      </c>
      <c r="I412" t="str">
        <f t="shared" si="11"/>
        <v>Delist</v>
      </c>
      <c r="J412" t="str">
        <f>IFERROR(VLOOKUP(Table5[[#This Row],[NPC]],'Contract NPCs - Master Data'!$L:$O,4,FALSE),"Not on Contract")</f>
        <v>Available</v>
      </c>
    </row>
    <row r="413" spans="8:10">
      <c r="H413" t="s">
        <v>3151</v>
      </c>
      <c r="I413" t="str">
        <f t="shared" si="11"/>
        <v>Delist</v>
      </c>
      <c r="J413" t="str">
        <f>IFERROR(VLOOKUP(Table5[[#This Row],[NPC]],'Contract NPCs - Master Data'!$L:$O,4,FALSE),"Not on Contract")</f>
        <v>Available</v>
      </c>
    </row>
    <row r="414" spans="8:10">
      <c r="H414" t="s">
        <v>3153</v>
      </c>
      <c r="I414" t="str">
        <f t="shared" si="11"/>
        <v>Delist</v>
      </c>
      <c r="J414" t="str">
        <f>IFERROR(VLOOKUP(Table5[[#This Row],[NPC]],'Contract NPCs - Master Data'!$L:$O,4,FALSE),"Not on Contract")</f>
        <v>Available</v>
      </c>
    </row>
    <row r="415" spans="8:10">
      <c r="H415" t="s">
        <v>3155</v>
      </c>
      <c r="I415" t="str">
        <f t="shared" si="11"/>
        <v>Delist</v>
      </c>
      <c r="J415" t="str">
        <f>IFERROR(VLOOKUP(Table5[[#This Row],[NPC]],'Contract NPCs - Master Data'!$L:$O,4,FALSE),"Not on Contract")</f>
        <v>Available</v>
      </c>
    </row>
    <row r="416" spans="8:10">
      <c r="H416" t="s">
        <v>3157</v>
      </c>
      <c r="I416" t="str">
        <f t="shared" si="11"/>
        <v>Delist</v>
      </c>
      <c r="J416" t="str">
        <f>IFERROR(VLOOKUP(Table5[[#This Row],[NPC]],'Contract NPCs - Master Data'!$L:$O,4,FALSE),"Not on Contract")</f>
        <v>Available</v>
      </c>
    </row>
    <row r="417" spans="8:10">
      <c r="H417" t="s">
        <v>3159</v>
      </c>
      <c r="I417" t="str">
        <f t="shared" si="11"/>
        <v>Delist</v>
      </c>
      <c r="J417" t="str">
        <f>IFERROR(VLOOKUP(Table5[[#This Row],[NPC]],'Contract NPCs - Master Data'!$L:$O,4,FALSE),"Not on Contract")</f>
        <v>Available</v>
      </c>
    </row>
    <row r="418" spans="8:10">
      <c r="H418" t="s">
        <v>2791</v>
      </c>
      <c r="I418" t="str">
        <f t="shared" si="11"/>
        <v>Delist</v>
      </c>
      <c r="J418" t="str">
        <f>IFERROR(VLOOKUP(Table5[[#This Row],[NPC]],'Contract NPCs - Master Data'!$L:$O,4,FALSE),"Not on Contract")</f>
        <v>Available</v>
      </c>
    </row>
    <row r="419" spans="8:10">
      <c r="H419" t="s">
        <v>2795</v>
      </c>
      <c r="I419" t="str">
        <f t="shared" si="11"/>
        <v>Delist</v>
      </c>
      <c r="J419" t="str">
        <f>IFERROR(VLOOKUP(Table5[[#This Row],[NPC]],'Contract NPCs - Master Data'!$L:$O,4,FALSE),"Not on Contract")</f>
        <v>Available</v>
      </c>
    </row>
    <row r="420" spans="8:10">
      <c r="H420" t="s">
        <v>2801</v>
      </c>
      <c r="I420" t="str">
        <f t="shared" si="11"/>
        <v>Delist</v>
      </c>
      <c r="J420" t="str">
        <f>IFERROR(VLOOKUP(Table5[[#This Row],[NPC]],'Contract NPCs - Master Data'!$L:$O,4,FALSE),"Not on Contract")</f>
        <v>Available</v>
      </c>
    </row>
    <row r="421" spans="8:10">
      <c r="H421" t="s">
        <v>2807</v>
      </c>
      <c r="I421" t="str">
        <f t="shared" si="11"/>
        <v>Delist</v>
      </c>
      <c r="J421" t="str">
        <f>IFERROR(VLOOKUP(Table5[[#This Row],[NPC]],'Contract NPCs - Master Data'!$L:$O,4,FALSE),"Not on Contract")</f>
        <v>Available</v>
      </c>
    </row>
    <row r="422" spans="8:10">
      <c r="H422" t="s">
        <v>2809</v>
      </c>
      <c r="I422" t="str">
        <f t="shared" si="11"/>
        <v>Delist</v>
      </c>
      <c r="J422" t="str">
        <f>IFERROR(VLOOKUP(Table5[[#This Row],[NPC]],'Contract NPCs - Master Data'!$L:$O,4,FALSE),"Not on Contract")</f>
        <v>Available</v>
      </c>
    </row>
    <row r="423" spans="8:10">
      <c r="H423" t="s">
        <v>2815</v>
      </c>
      <c r="I423" t="str">
        <f t="shared" si="11"/>
        <v>Delist</v>
      </c>
      <c r="J423" t="str">
        <f>IFERROR(VLOOKUP(Table5[[#This Row],[NPC]],'Contract NPCs - Master Data'!$L:$O,4,FALSE),"Not on Contract")</f>
        <v>Available</v>
      </c>
    </row>
    <row r="424" spans="8:10">
      <c r="H424" t="s">
        <v>2819</v>
      </c>
      <c r="I424" t="str">
        <f t="shared" si="11"/>
        <v>Delist</v>
      </c>
      <c r="J424" t="str">
        <f>IFERROR(VLOOKUP(Table5[[#This Row],[NPC]],'Contract NPCs - Master Data'!$L:$O,4,FALSE),"Not on Contract")</f>
        <v>Available</v>
      </c>
    </row>
    <row r="425" spans="8:10">
      <c r="H425" t="s">
        <v>2822</v>
      </c>
      <c r="I425" t="str">
        <f t="shared" si="11"/>
        <v>Delist</v>
      </c>
      <c r="J425" t="str">
        <f>IFERROR(VLOOKUP(Table5[[#This Row],[NPC]],'Contract NPCs - Master Data'!$L:$O,4,FALSE),"Not on Contract")</f>
        <v>Available</v>
      </c>
    </row>
    <row r="426" spans="8:10">
      <c r="H426" t="s">
        <v>2825</v>
      </c>
      <c r="I426" t="str">
        <f t="shared" si="11"/>
        <v>Delist</v>
      </c>
      <c r="J426" t="str">
        <f>IFERROR(VLOOKUP(Table5[[#This Row],[NPC]],'Contract NPCs - Master Data'!$L:$O,4,FALSE),"Not on Contract")</f>
        <v>Available</v>
      </c>
    </row>
    <row r="427" spans="8:10">
      <c r="H427" t="s">
        <v>2833</v>
      </c>
      <c r="I427" t="str">
        <f t="shared" si="11"/>
        <v>Delist</v>
      </c>
      <c r="J427" t="str">
        <f>IFERROR(VLOOKUP(Table5[[#This Row],[NPC]],'Contract NPCs - Master Data'!$L:$O,4,FALSE),"Not on Contract")</f>
        <v>Available</v>
      </c>
    </row>
    <row r="428" spans="8:10">
      <c r="H428" t="s">
        <v>2837</v>
      </c>
      <c r="I428" t="str">
        <f t="shared" si="11"/>
        <v>Delist</v>
      </c>
      <c r="J428" t="str">
        <f>IFERROR(VLOOKUP(Table5[[#This Row],[NPC]],'Contract NPCs - Master Data'!$L:$O,4,FALSE),"Not on Contract")</f>
        <v>Available</v>
      </c>
    </row>
    <row r="429" spans="8:10">
      <c r="H429" t="s">
        <v>2839</v>
      </c>
      <c r="I429" t="str">
        <f t="shared" si="11"/>
        <v>Delist</v>
      </c>
      <c r="J429" t="str">
        <f>IFERROR(VLOOKUP(Table5[[#This Row],[NPC]],'Contract NPCs - Master Data'!$L:$O,4,FALSE),"Not on Contract")</f>
        <v>Available</v>
      </c>
    </row>
    <row r="430" spans="8:10">
      <c r="H430" t="s">
        <v>2854</v>
      </c>
      <c r="I430" t="str">
        <f t="shared" si="11"/>
        <v>Delist</v>
      </c>
      <c r="J430" t="str">
        <f>IFERROR(VLOOKUP(Table5[[#This Row],[NPC]],'Contract NPCs - Master Data'!$L:$O,4,FALSE),"Not on Contract")</f>
        <v>Available</v>
      </c>
    </row>
    <row r="431" spans="8:10">
      <c r="H431" t="s">
        <v>2859</v>
      </c>
      <c r="I431" t="str">
        <f t="shared" si="11"/>
        <v>Delist</v>
      </c>
      <c r="J431" t="str">
        <f>IFERROR(VLOOKUP(Table5[[#This Row],[NPC]],'Contract NPCs - Master Data'!$L:$O,4,FALSE),"Not on Contract")</f>
        <v>Available</v>
      </c>
    </row>
    <row r="432" spans="8:10">
      <c r="H432" t="s">
        <v>2865</v>
      </c>
      <c r="I432" t="str">
        <f t="shared" si="11"/>
        <v>Delist</v>
      </c>
      <c r="J432" t="str">
        <f>IFERROR(VLOOKUP(Table5[[#This Row],[NPC]],'Contract NPCs - Master Data'!$L:$O,4,FALSE),"Not on Contract")</f>
        <v>Available</v>
      </c>
    </row>
    <row r="433" spans="8:10">
      <c r="H433" t="s">
        <v>2879</v>
      </c>
      <c r="I433" t="str">
        <f t="shared" si="11"/>
        <v>Delist</v>
      </c>
      <c r="J433" t="str">
        <f>IFERROR(VLOOKUP(Table5[[#This Row],[NPC]],'Contract NPCs - Master Data'!$L:$O,4,FALSE),"Not on Contract")</f>
        <v>Available</v>
      </c>
    </row>
    <row r="434" spans="8:10">
      <c r="H434" t="s">
        <v>3275</v>
      </c>
      <c r="I434" t="str">
        <f t="shared" si="11"/>
        <v>Delist</v>
      </c>
      <c r="J434" t="str">
        <f>IFERROR(VLOOKUP(Table5[[#This Row],[NPC]],'Contract NPCs - Master Data'!$L:$O,4,FALSE),"Not on Contract")</f>
        <v>Available</v>
      </c>
    </row>
    <row r="435" spans="8:10">
      <c r="H435" t="s">
        <v>3104</v>
      </c>
      <c r="I435" t="str">
        <f t="shared" si="11"/>
        <v>Delist</v>
      </c>
      <c r="J435" t="str">
        <f>IFERROR(VLOOKUP(Table5[[#This Row],[NPC]],'Contract NPCs - Master Data'!$L:$O,4,FALSE),"Not on Contract")</f>
        <v>Available</v>
      </c>
    </row>
    <row r="436" spans="8:10">
      <c r="H436" t="s">
        <v>3109</v>
      </c>
      <c r="I436" t="str">
        <f t="shared" si="11"/>
        <v>Delist</v>
      </c>
      <c r="J436" t="str">
        <f>IFERROR(VLOOKUP(Table5[[#This Row],[NPC]],'Contract NPCs - Master Data'!$L:$O,4,FALSE),"Not on Contract")</f>
        <v>Available</v>
      </c>
    </row>
    <row r="437" spans="8:10">
      <c r="H437" t="s">
        <v>951</v>
      </c>
      <c r="I437" t="str">
        <f t="shared" si="11"/>
        <v>Delist</v>
      </c>
      <c r="J437" t="str">
        <f>IFERROR(VLOOKUP(Table5[[#This Row],[NPC]],'Contract NPCs - Master Data'!$L:$O,4,FALSE),"Not on Contract")</f>
        <v>Available</v>
      </c>
    </row>
    <row r="438" spans="8:10">
      <c r="H438" t="s">
        <v>1038</v>
      </c>
      <c r="I438" t="str">
        <f t="shared" si="11"/>
        <v>Delist</v>
      </c>
      <c r="J438" t="str">
        <f>IFERROR(VLOOKUP(Table5[[#This Row],[NPC]],'Contract NPCs - Master Data'!$L:$O,4,FALSE),"Not on Contract")</f>
        <v>Available</v>
      </c>
    </row>
    <row r="439" spans="8:10">
      <c r="H439" t="s">
        <v>1042</v>
      </c>
      <c r="I439" t="str">
        <f t="shared" si="11"/>
        <v>Delist</v>
      </c>
      <c r="J439" t="str">
        <f>IFERROR(VLOOKUP(Table5[[#This Row],[NPC]],'Contract NPCs - Master Data'!$L:$O,4,FALSE),"Not on Contract")</f>
        <v>Available</v>
      </c>
    </row>
    <row r="440" spans="8:10">
      <c r="H440" t="s">
        <v>1043</v>
      </c>
      <c r="I440" t="str">
        <f t="shared" si="11"/>
        <v>Delist</v>
      </c>
      <c r="J440" t="str">
        <f>IFERROR(VLOOKUP(Table5[[#This Row],[NPC]],'Contract NPCs - Master Data'!$L:$O,4,FALSE),"Not on Contract")</f>
        <v>Available</v>
      </c>
    </row>
    <row r="441" spans="8:10">
      <c r="H441" t="s">
        <v>1044</v>
      </c>
      <c r="I441" t="str">
        <f t="shared" si="11"/>
        <v>Delist</v>
      </c>
      <c r="J441" t="str">
        <f>IFERROR(VLOOKUP(Table5[[#This Row],[NPC]],'Contract NPCs - Master Data'!$L:$O,4,FALSE),"Not on Contract")</f>
        <v>Available</v>
      </c>
    </row>
    <row r="442" spans="8:10">
      <c r="H442" t="s">
        <v>1047</v>
      </c>
      <c r="I442" t="str">
        <f t="shared" si="11"/>
        <v>Delist</v>
      </c>
      <c r="J442" t="str">
        <f>IFERROR(VLOOKUP(Table5[[#This Row],[NPC]],'Contract NPCs - Master Data'!$L:$O,4,FALSE),"Not on Contract")</f>
        <v>Available</v>
      </c>
    </row>
    <row r="443" spans="8:10">
      <c r="H443" t="s">
        <v>1058</v>
      </c>
      <c r="I443" t="str">
        <f t="shared" si="11"/>
        <v>Delist</v>
      </c>
      <c r="J443" t="str">
        <f>IFERROR(VLOOKUP(Table5[[#This Row],[NPC]],'Contract NPCs - Master Data'!$L:$O,4,FALSE),"Not on Contract")</f>
        <v>Available</v>
      </c>
    </row>
    <row r="444" spans="8:10">
      <c r="H444" t="s">
        <v>1061</v>
      </c>
      <c r="I444" t="str">
        <f t="shared" si="11"/>
        <v>Delist</v>
      </c>
      <c r="J444" t="str">
        <f>IFERROR(VLOOKUP(Table5[[#This Row],[NPC]],'Contract NPCs - Master Data'!$L:$O,4,FALSE),"Not on Contract")</f>
        <v>Available</v>
      </c>
    </row>
    <row r="445" spans="8:10">
      <c r="H445" t="s">
        <v>1064</v>
      </c>
      <c r="I445" t="str">
        <f t="shared" si="11"/>
        <v>Delist</v>
      </c>
      <c r="J445" t="str">
        <f>IFERROR(VLOOKUP(Table5[[#This Row],[NPC]],'Contract NPCs - Master Data'!$L:$O,4,FALSE),"Not on Contract")</f>
        <v>Available</v>
      </c>
    </row>
    <row r="446" spans="8:10">
      <c r="H446" t="s">
        <v>1069</v>
      </c>
      <c r="I446" t="str">
        <f t="shared" si="11"/>
        <v>Delist</v>
      </c>
      <c r="J446" t="str">
        <f>IFERROR(VLOOKUP(Table5[[#This Row],[NPC]],'Contract NPCs - Master Data'!$L:$O,4,FALSE),"Not on Contract")</f>
        <v>Available</v>
      </c>
    </row>
    <row r="447" spans="8:10">
      <c r="H447" t="s">
        <v>1072</v>
      </c>
      <c r="I447" t="str">
        <f t="shared" si="11"/>
        <v>Delist</v>
      </c>
      <c r="J447" t="str">
        <f>IFERROR(VLOOKUP(Table5[[#This Row],[NPC]],'Contract NPCs - Master Data'!$L:$O,4,FALSE),"Not on Contract")</f>
        <v>Available</v>
      </c>
    </row>
    <row r="448" spans="8:10">
      <c r="H448" t="s">
        <v>1075</v>
      </c>
      <c r="I448" t="str">
        <f t="shared" si="11"/>
        <v>Delist</v>
      </c>
      <c r="J448" t="str">
        <f>IFERROR(VLOOKUP(Table5[[#This Row],[NPC]],'Contract NPCs - Master Data'!$L:$O,4,FALSE),"Not on Contract")</f>
        <v>Available</v>
      </c>
    </row>
    <row r="449" spans="8:10">
      <c r="H449" t="s">
        <v>1078</v>
      </c>
      <c r="I449" t="str">
        <f t="shared" si="11"/>
        <v>Delist</v>
      </c>
      <c r="J449" t="str">
        <f>IFERROR(VLOOKUP(Table5[[#This Row],[NPC]],'Contract NPCs - Master Data'!$L:$O,4,FALSE),"Not on Contract")</f>
        <v>Available</v>
      </c>
    </row>
    <row r="450" spans="8:10">
      <c r="H450" t="s">
        <v>1081</v>
      </c>
      <c r="I450" t="str">
        <f t="shared" si="11"/>
        <v>Delist</v>
      </c>
      <c r="J450" t="str">
        <f>IFERROR(VLOOKUP(Table5[[#This Row],[NPC]],'Contract NPCs - Master Data'!$L:$O,4,FALSE),"Not on Contract")</f>
        <v>Available</v>
      </c>
    </row>
    <row r="451" spans="8:10">
      <c r="H451" t="s">
        <v>1084</v>
      </c>
      <c r="I451" t="str">
        <f t="shared" si="11"/>
        <v>Delist</v>
      </c>
      <c r="J451" t="str">
        <f>IFERROR(VLOOKUP(Table5[[#This Row],[NPC]],'Contract NPCs - Master Data'!$L:$O,4,FALSE),"Not on Contract")</f>
        <v>Available</v>
      </c>
    </row>
    <row r="452" spans="8:10">
      <c r="H452" t="s">
        <v>1088</v>
      </c>
      <c r="I452" t="str">
        <f t="shared" si="11"/>
        <v>Delist</v>
      </c>
      <c r="J452" t="str">
        <f>IFERROR(VLOOKUP(Table5[[#This Row],[NPC]],'Contract NPCs - Master Data'!$L:$O,4,FALSE),"Not on Contract")</f>
        <v>Available</v>
      </c>
    </row>
    <row r="453" spans="8:10">
      <c r="H453" t="s">
        <v>1091</v>
      </c>
      <c r="I453" t="str">
        <f t="shared" si="11"/>
        <v>Delist</v>
      </c>
      <c r="J453" t="str">
        <f>IFERROR(VLOOKUP(Table5[[#This Row],[NPC]],'Contract NPCs - Master Data'!$L:$O,4,FALSE),"Not on Contract")</f>
        <v>Available</v>
      </c>
    </row>
    <row r="454" spans="8:10">
      <c r="H454" t="s">
        <v>1094</v>
      </c>
      <c r="I454" t="str">
        <f t="shared" si="11"/>
        <v>Delist</v>
      </c>
      <c r="J454" t="str">
        <f>IFERROR(VLOOKUP(Table5[[#This Row],[NPC]],'Contract NPCs - Master Data'!$L:$O,4,FALSE),"Not on Contract")</f>
        <v>Available</v>
      </c>
    </row>
    <row r="455" spans="8:10">
      <c r="H455" t="s">
        <v>1097</v>
      </c>
      <c r="I455" t="str">
        <f t="shared" si="11"/>
        <v>Delist</v>
      </c>
      <c r="J455" t="str">
        <f>IFERROR(VLOOKUP(Table5[[#This Row],[NPC]],'Contract NPCs - Master Data'!$L:$O,4,FALSE),"Not on Contract")</f>
        <v>Available</v>
      </c>
    </row>
    <row r="456" spans="8:10">
      <c r="H456" t="s">
        <v>1116</v>
      </c>
      <c r="I456" t="str">
        <f t="shared" si="11"/>
        <v>Delist</v>
      </c>
      <c r="J456" t="str">
        <f>IFERROR(VLOOKUP(Table5[[#This Row],[NPC]],'Contract NPCs - Master Data'!$L:$O,4,FALSE),"Not on Contract")</f>
        <v>Available</v>
      </c>
    </row>
    <row r="457" spans="8:10">
      <c r="H457" t="s">
        <v>3292</v>
      </c>
      <c r="I457" t="str">
        <f t="shared" si="11"/>
        <v>Delist</v>
      </c>
      <c r="J457" t="str">
        <f>IFERROR(VLOOKUP(Table5[[#This Row],[NPC]],'Contract NPCs - Master Data'!$L:$O,4,FALSE),"Not on Contract")</f>
        <v>Available</v>
      </c>
    </row>
    <row r="458" spans="8:10">
      <c r="H458" t="s">
        <v>3301</v>
      </c>
      <c r="I458" t="str">
        <f t="shared" si="11"/>
        <v>Delist</v>
      </c>
      <c r="J458" t="str">
        <f>IFERROR(VLOOKUP(Table5[[#This Row],[NPC]],'Contract NPCs - Master Data'!$L:$O,4,FALSE),"Not on Contract")</f>
        <v>Available</v>
      </c>
    </row>
    <row r="459" spans="8:10">
      <c r="H459" t="s">
        <v>3304</v>
      </c>
      <c r="I459" t="str">
        <f t="shared" si="11"/>
        <v>Delist</v>
      </c>
      <c r="J459" t="str">
        <f>IFERROR(VLOOKUP(Table5[[#This Row],[NPC]],'Contract NPCs - Master Data'!$L:$O,4,FALSE),"Not on Contract")</f>
        <v>Available</v>
      </c>
    </row>
    <row r="460" spans="8:10">
      <c r="H460" t="s">
        <v>4105</v>
      </c>
      <c r="I460" t="str">
        <f t="shared" ref="I460:I491" si="12">IF(H460="","","Delist")</f>
        <v>Delist</v>
      </c>
      <c r="J460" t="str">
        <f>IFERROR(VLOOKUP(Table5[[#This Row],[NPC]],'Contract NPCs - Master Data'!$L:$O,4,FALSE),"Not on Contract")</f>
        <v>Pending</v>
      </c>
    </row>
    <row r="461" spans="8:10">
      <c r="H461" t="s">
        <v>4111</v>
      </c>
      <c r="I461" t="str">
        <f t="shared" si="12"/>
        <v>Delist</v>
      </c>
      <c r="J461" t="str">
        <f>IFERROR(VLOOKUP(Table5[[#This Row],[NPC]],'Contract NPCs - Master Data'!$L:$O,4,FALSE),"Not on Contract")</f>
        <v>Pending</v>
      </c>
    </row>
    <row r="462" spans="8:10">
      <c r="H462" t="s">
        <v>4114</v>
      </c>
      <c r="I462" t="str">
        <f t="shared" si="12"/>
        <v>Delist</v>
      </c>
      <c r="J462" t="str">
        <f>IFERROR(VLOOKUP(Table5[[#This Row],[NPC]],'Contract NPCs - Master Data'!$L:$O,4,FALSE),"Not on Contract")</f>
        <v>Pending</v>
      </c>
    </row>
    <row r="463" spans="8:10">
      <c r="H463" t="s">
        <v>4117</v>
      </c>
      <c r="I463" t="str">
        <f t="shared" si="12"/>
        <v>Delist</v>
      </c>
      <c r="J463" t="str">
        <f>IFERROR(VLOOKUP(Table5[[#This Row],[NPC]],'Contract NPCs - Master Data'!$L:$O,4,FALSE),"Not on Contract")</f>
        <v>Pending</v>
      </c>
    </row>
    <row r="464" spans="8:10">
      <c r="H464" t="s">
        <v>4122</v>
      </c>
      <c r="I464" t="str">
        <f t="shared" si="12"/>
        <v>Delist</v>
      </c>
      <c r="J464" t="str">
        <f>IFERROR(VLOOKUP(Table5[[#This Row],[NPC]],'Contract NPCs - Master Data'!$L:$O,4,FALSE),"Not on Contract")</f>
        <v>Pending</v>
      </c>
    </row>
    <row r="465" spans="8:10">
      <c r="H465" t="s">
        <v>4143</v>
      </c>
      <c r="I465" t="str">
        <f t="shared" si="12"/>
        <v>Delist</v>
      </c>
      <c r="J465" t="str">
        <f>IFERROR(VLOOKUP(Table5[[#This Row],[NPC]],'Contract NPCs - Master Data'!$L:$O,4,FALSE),"Not on Contract")</f>
        <v>Pending</v>
      </c>
    </row>
    <row r="466" spans="8:10">
      <c r="H466" t="s">
        <v>4158</v>
      </c>
      <c r="I466" t="str">
        <f t="shared" si="12"/>
        <v>Delist</v>
      </c>
      <c r="J466" t="str">
        <f>IFERROR(VLOOKUP(Table5[[#This Row],[NPC]],'Contract NPCs - Master Data'!$L:$O,4,FALSE),"Not on Contract")</f>
        <v>Pending</v>
      </c>
    </row>
    <row r="467" spans="8:10">
      <c r="H467" t="s">
        <v>4166</v>
      </c>
      <c r="I467" t="str">
        <f t="shared" si="12"/>
        <v>Delist</v>
      </c>
      <c r="J467" t="str">
        <f>IFERROR(VLOOKUP(Table5[[#This Row],[NPC]],'Contract NPCs - Master Data'!$L:$O,4,FALSE),"Not on Contract")</f>
        <v>Pending</v>
      </c>
    </row>
    <row r="468" spans="8:10">
      <c r="H468" t="s">
        <v>4168</v>
      </c>
      <c r="I468" t="str">
        <f t="shared" si="12"/>
        <v>Delist</v>
      </c>
      <c r="J468" t="str">
        <f>IFERROR(VLOOKUP(Table5[[#This Row],[NPC]],'Contract NPCs - Master Data'!$L:$O,4,FALSE),"Not on Contract")</f>
        <v>Pending</v>
      </c>
    </row>
    <row r="469" spans="8:10">
      <c r="H469" t="s">
        <v>4171</v>
      </c>
      <c r="I469" t="str">
        <f t="shared" si="12"/>
        <v>Delist</v>
      </c>
      <c r="J469" t="str">
        <f>IFERROR(VLOOKUP(Table5[[#This Row],[NPC]],'Contract NPCs - Master Data'!$L:$O,4,FALSE),"Not on Contract")</f>
        <v>Pending</v>
      </c>
    </row>
    <row r="470" spans="8:10">
      <c r="H470" t="s">
        <v>4174</v>
      </c>
      <c r="I470" t="str">
        <f t="shared" si="12"/>
        <v>Delist</v>
      </c>
      <c r="J470" t="str">
        <f>IFERROR(VLOOKUP(Table5[[#This Row],[NPC]],'Contract NPCs - Master Data'!$L:$O,4,FALSE),"Not on Contract")</f>
        <v>Pending</v>
      </c>
    </row>
    <row r="471" spans="8:10">
      <c r="H471" t="s">
        <v>4177</v>
      </c>
      <c r="I471" t="str">
        <f t="shared" si="12"/>
        <v>Delist</v>
      </c>
      <c r="J471" t="str">
        <f>IFERROR(VLOOKUP(Table5[[#This Row],[NPC]],'Contract NPCs - Master Data'!$L:$O,4,FALSE),"Not on Contract")</f>
        <v>Pending</v>
      </c>
    </row>
    <row r="472" spans="8:10">
      <c r="H472" t="s">
        <v>3419</v>
      </c>
      <c r="I472" t="str">
        <f t="shared" si="12"/>
        <v>Delist</v>
      </c>
      <c r="J472" t="str">
        <f>IFERROR(VLOOKUP(Table5[[#This Row],[NPC]],'Contract NPCs - Master Data'!$L:$O,4,FALSE),"Not on Contract")</f>
        <v>Pending</v>
      </c>
    </row>
    <row r="473" spans="8:10">
      <c r="H473" t="s">
        <v>3426</v>
      </c>
      <c r="I473" t="str">
        <f t="shared" si="12"/>
        <v>Delist</v>
      </c>
      <c r="J473" t="str">
        <f>IFERROR(VLOOKUP(Table5[[#This Row],[NPC]],'Contract NPCs - Master Data'!$L:$O,4,FALSE),"Not on Contract")</f>
        <v>Pending</v>
      </c>
    </row>
    <row r="474" spans="8:10">
      <c r="H474" t="s">
        <v>3444</v>
      </c>
      <c r="I474" t="str">
        <f t="shared" si="12"/>
        <v>Delist</v>
      </c>
      <c r="J474" t="str">
        <f>IFERROR(VLOOKUP(Table5[[#This Row],[NPC]],'Contract NPCs - Master Data'!$L:$O,4,FALSE),"Not on Contract")</f>
        <v>Pending</v>
      </c>
    </row>
    <row r="475" spans="8:10">
      <c r="H475" t="s">
        <v>3447</v>
      </c>
      <c r="I475" t="str">
        <f t="shared" si="12"/>
        <v>Delist</v>
      </c>
      <c r="J475" t="str">
        <f>IFERROR(VLOOKUP(Table5[[#This Row],[NPC]],'Contract NPCs - Master Data'!$L:$O,4,FALSE),"Not on Contract")</f>
        <v>Pending</v>
      </c>
    </row>
    <row r="476" spans="8:10">
      <c r="H476" t="s">
        <v>3465</v>
      </c>
      <c r="I476" t="str">
        <f t="shared" si="12"/>
        <v>Delist</v>
      </c>
      <c r="J476" t="str">
        <f>IFERROR(VLOOKUP(Table5[[#This Row],[NPC]],'Contract NPCs - Master Data'!$L:$O,4,FALSE),"Not on Contract")</f>
        <v>Pending</v>
      </c>
    </row>
    <row r="477" spans="8:10">
      <c r="H477" t="s">
        <v>3477</v>
      </c>
      <c r="I477" t="str">
        <f t="shared" si="12"/>
        <v>Delist</v>
      </c>
      <c r="J477" t="str">
        <f>IFERROR(VLOOKUP(Table5[[#This Row],[NPC]],'Contract NPCs - Master Data'!$L:$O,4,FALSE),"Not on Contract")</f>
        <v>Pending</v>
      </c>
    </row>
    <row r="478" spans="8:10">
      <c r="H478" t="s">
        <v>3806</v>
      </c>
      <c r="I478" t="str">
        <f t="shared" si="12"/>
        <v>Delist</v>
      </c>
      <c r="J478" t="str">
        <f>IFERROR(VLOOKUP(Table5[[#This Row],[NPC]],'Contract NPCs - Master Data'!$L:$O,4,FALSE),"Not on Contract")</f>
        <v>Pending</v>
      </c>
    </row>
    <row r="479" spans="8:10">
      <c r="H479" t="s">
        <v>3816</v>
      </c>
      <c r="I479" t="str">
        <f t="shared" si="12"/>
        <v>Delist</v>
      </c>
      <c r="J479" t="str">
        <f>IFERROR(VLOOKUP(Table5[[#This Row],[NPC]],'Contract NPCs - Master Data'!$L:$O,4,FALSE),"Not on Contract")</f>
        <v>Pending</v>
      </c>
    </row>
    <row r="480" spans="8:10">
      <c r="H480" t="s">
        <v>3819</v>
      </c>
      <c r="I480" t="str">
        <f t="shared" si="12"/>
        <v>Delist</v>
      </c>
      <c r="J480" t="str">
        <f>IFERROR(VLOOKUP(Table5[[#This Row],[NPC]],'Contract NPCs - Master Data'!$L:$O,4,FALSE),"Not on Contract")</f>
        <v>Pending</v>
      </c>
    </row>
    <row r="481" spans="8:10">
      <c r="H481" t="s">
        <v>3822</v>
      </c>
      <c r="I481" t="str">
        <f t="shared" si="12"/>
        <v>Delist</v>
      </c>
      <c r="J481" t="str">
        <f>IFERROR(VLOOKUP(Table5[[#This Row],[NPC]],'Contract NPCs - Master Data'!$L:$O,4,FALSE),"Not on Contract")</f>
        <v>Pending</v>
      </c>
    </row>
    <row r="482" spans="8:10">
      <c r="H482" t="s">
        <v>3828</v>
      </c>
      <c r="I482" t="str">
        <f t="shared" si="12"/>
        <v>Delist</v>
      </c>
      <c r="J482" t="str">
        <f>IFERROR(VLOOKUP(Table5[[#This Row],[NPC]],'Contract NPCs - Master Data'!$L:$O,4,FALSE),"Not on Contract")</f>
        <v>Pending</v>
      </c>
    </row>
    <row r="483" spans="8:10">
      <c r="H483" t="s">
        <v>3834</v>
      </c>
      <c r="I483" t="str">
        <f t="shared" si="12"/>
        <v>Delist</v>
      </c>
      <c r="J483" t="str">
        <f>IFERROR(VLOOKUP(Table5[[#This Row],[NPC]],'Contract NPCs - Master Data'!$L:$O,4,FALSE),"Not on Contract")</f>
        <v>Pending</v>
      </c>
    </row>
    <row r="484" spans="8:10">
      <c r="H484" t="s">
        <v>3837</v>
      </c>
      <c r="I484" t="str">
        <f t="shared" si="12"/>
        <v>Delist</v>
      </c>
      <c r="J484" t="str">
        <f>IFERROR(VLOOKUP(Table5[[#This Row],[NPC]],'Contract NPCs - Master Data'!$L:$O,4,FALSE),"Not on Contract")</f>
        <v>Pending</v>
      </c>
    </row>
    <row r="485" spans="8:10">
      <c r="H485" t="s">
        <v>3840</v>
      </c>
      <c r="I485" t="str">
        <f t="shared" si="12"/>
        <v>Delist</v>
      </c>
      <c r="J485" t="str">
        <f>IFERROR(VLOOKUP(Table5[[#This Row],[NPC]],'Contract NPCs - Master Data'!$L:$O,4,FALSE),"Not on Contract")</f>
        <v>Pending</v>
      </c>
    </row>
    <row r="486" spans="8:10">
      <c r="H486" t="s">
        <v>3846</v>
      </c>
      <c r="I486" t="str">
        <f t="shared" si="12"/>
        <v>Delist</v>
      </c>
      <c r="J486" t="str">
        <f>IFERROR(VLOOKUP(Table5[[#This Row],[NPC]],'Contract NPCs - Master Data'!$L:$O,4,FALSE),"Not on Contract")</f>
        <v>Pending</v>
      </c>
    </row>
    <row r="487" spans="8:10">
      <c r="H487" t="s">
        <v>3867</v>
      </c>
      <c r="I487" t="str">
        <f t="shared" si="12"/>
        <v>Delist</v>
      </c>
      <c r="J487" t="str">
        <f>IFERROR(VLOOKUP(Table5[[#This Row],[NPC]],'Contract NPCs - Master Data'!$L:$O,4,FALSE),"Not on Contract")</f>
        <v>Pending</v>
      </c>
    </row>
    <row r="488" spans="8:10">
      <c r="H488" t="s">
        <v>3870</v>
      </c>
      <c r="I488" t="str">
        <f t="shared" si="12"/>
        <v>Delist</v>
      </c>
      <c r="J488" t="str">
        <f>IFERROR(VLOOKUP(Table5[[#This Row],[NPC]],'Contract NPCs - Master Data'!$L:$O,4,FALSE),"Not on Contract")</f>
        <v>Pending</v>
      </c>
    </row>
    <row r="489" spans="8:10">
      <c r="H489" t="s">
        <v>3879</v>
      </c>
      <c r="I489" t="str">
        <f t="shared" si="12"/>
        <v>Delist</v>
      </c>
      <c r="J489" t="str">
        <f>IFERROR(VLOOKUP(Table5[[#This Row],[NPC]],'Contract NPCs - Master Data'!$L:$O,4,FALSE),"Not on Contract")</f>
        <v>Pending</v>
      </c>
    </row>
    <row r="490" spans="8:10">
      <c r="H490" t="s">
        <v>3882</v>
      </c>
      <c r="I490" t="str">
        <f t="shared" si="12"/>
        <v>Delist</v>
      </c>
      <c r="J490" t="str">
        <f>IFERROR(VLOOKUP(Table5[[#This Row],[NPC]],'Contract NPCs - Master Data'!$L:$O,4,FALSE),"Not on Contract")</f>
        <v>Pending</v>
      </c>
    </row>
    <row r="491" spans="8:10">
      <c r="H491" t="s">
        <v>3885</v>
      </c>
      <c r="I491" t="str">
        <f t="shared" si="12"/>
        <v>Delist</v>
      </c>
      <c r="J491" t="str">
        <f>IFERROR(VLOOKUP(Table5[[#This Row],[NPC]],'Contract NPCs - Master Data'!$L:$O,4,FALSE),"Not on Contract")</f>
        <v>Pending</v>
      </c>
    </row>
    <row r="492" spans="8:10">
      <c r="H492" t="s">
        <v>3888</v>
      </c>
      <c r="I492" t="str">
        <f t="shared" ref="I492:I523" si="13">IF(H492="","","Delist")</f>
        <v>Delist</v>
      </c>
      <c r="J492" t="str">
        <f>IFERROR(VLOOKUP(Table5[[#This Row],[NPC]],'Contract NPCs - Master Data'!$L:$O,4,FALSE),"Not on Contract")</f>
        <v>Pending</v>
      </c>
    </row>
    <row r="493" spans="8:10">
      <c r="H493" t="s">
        <v>3891</v>
      </c>
      <c r="I493" t="str">
        <f t="shared" si="13"/>
        <v>Delist</v>
      </c>
      <c r="J493" t="str">
        <f>IFERROR(VLOOKUP(Table5[[#This Row],[NPC]],'Contract NPCs - Master Data'!$L:$O,4,FALSE),"Not on Contract")</f>
        <v>Pending</v>
      </c>
    </row>
    <row r="494" spans="8:10">
      <c r="H494" t="s">
        <v>3918</v>
      </c>
      <c r="I494" t="str">
        <f t="shared" si="13"/>
        <v>Delist</v>
      </c>
      <c r="J494" t="str">
        <f>IFERROR(VLOOKUP(Table5[[#This Row],[NPC]],'Contract NPCs - Master Data'!$L:$O,4,FALSE),"Not on Contract")</f>
        <v>Pending</v>
      </c>
    </row>
    <row r="495" spans="8:10">
      <c r="H495" t="s">
        <v>3927</v>
      </c>
      <c r="I495" t="str">
        <f t="shared" si="13"/>
        <v>Delist</v>
      </c>
      <c r="J495" t="str">
        <f>IFERROR(VLOOKUP(Table5[[#This Row],[NPC]],'Contract NPCs - Master Data'!$L:$O,4,FALSE),"Not on Contract")</f>
        <v>Pending</v>
      </c>
    </row>
    <row r="496" spans="8:10">
      <c r="H496" t="s">
        <v>3930</v>
      </c>
      <c r="I496" t="str">
        <f t="shared" si="13"/>
        <v>Delist</v>
      </c>
      <c r="J496" t="str">
        <f>IFERROR(VLOOKUP(Table5[[#This Row],[NPC]],'Contract NPCs - Master Data'!$L:$O,4,FALSE),"Not on Contract")</f>
        <v>Pending</v>
      </c>
    </row>
    <row r="497" spans="8:10">
      <c r="H497" t="s">
        <v>3939</v>
      </c>
      <c r="I497" t="str">
        <f t="shared" si="13"/>
        <v>Delist</v>
      </c>
      <c r="J497" t="str">
        <f>IFERROR(VLOOKUP(Table5[[#This Row],[NPC]],'Contract NPCs - Master Data'!$L:$O,4,FALSE),"Not on Contract")</f>
        <v>Pending</v>
      </c>
    </row>
    <row r="498" spans="8:10">
      <c r="H498" t="s">
        <v>3945</v>
      </c>
      <c r="I498" t="str">
        <f t="shared" si="13"/>
        <v>Delist</v>
      </c>
      <c r="J498" t="str">
        <f>IFERROR(VLOOKUP(Table5[[#This Row],[NPC]],'Contract NPCs - Master Data'!$L:$O,4,FALSE),"Not on Contract")</f>
        <v>Pending</v>
      </c>
    </row>
    <row r="499" spans="8:10">
      <c r="H499" t="s">
        <v>3948</v>
      </c>
      <c r="I499" t="str">
        <f t="shared" si="13"/>
        <v>Delist</v>
      </c>
      <c r="J499" t="str">
        <f>IFERROR(VLOOKUP(Table5[[#This Row],[NPC]],'Contract NPCs - Master Data'!$L:$O,4,FALSE),"Not on Contract")</f>
        <v>Pending</v>
      </c>
    </row>
    <row r="500" spans="8:10">
      <c r="H500" t="s">
        <v>3951</v>
      </c>
      <c r="I500" t="str">
        <f t="shared" si="13"/>
        <v>Delist</v>
      </c>
      <c r="J500" t="str">
        <f>IFERROR(VLOOKUP(Table5[[#This Row],[NPC]],'Contract NPCs - Master Data'!$L:$O,4,FALSE),"Not on Contract")</f>
        <v>Pending</v>
      </c>
    </row>
    <row r="501" spans="8:10">
      <c r="H501" t="s">
        <v>3954</v>
      </c>
      <c r="I501" t="str">
        <f t="shared" si="13"/>
        <v>Delist</v>
      </c>
      <c r="J501" t="str">
        <f>IFERROR(VLOOKUP(Table5[[#This Row],[NPC]],'Contract NPCs - Master Data'!$L:$O,4,FALSE),"Not on Contract")</f>
        <v>Pending</v>
      </c>
    </row>
    <row r="502" spans="8:10">
      <c r="H502" t="s">
        <v>3978</v>
      </c>
      <c r="I502" t="str">
        <f t="shared" si="13"/>
        <v>Delist</v>
      </c>
      <c r="J502" t="str">
        <f>IFERROR(VLOOKUP(Table5[[#This Row],[NPC]],'Contract NPCs - Master Data'!$L:$O,4,FALSE),"Not on Contract")</f>
        <v>Pending</v>
      </c>
    </row>
    <row r="503" spans="8:10">
      <c r="H503" t="s">
        <v>3984</v>
      </c>
      <c r="I503" t="str">
        <f t="shared" si="13"/>
        <v>Delist</v>
      </c>
      <c r="J503" t="str">
        <f>IFERROR(VLOOKUP(Table5[[#This Row],[NPC]],'Contract NPCs - Master Data'!$L:$O,4,FALSE),"Not on Contract")</f>
        <v>Pending</v>
      </c>
    </row>
    <row r="504" spans="8:10">
      <c r="H504" t="s">
        <v>3987</v>
      </c>
      <c r="I504" t="str">
        <f t="shared" si="13"/>
        <v>Delist</v>
      </c>
      <c r="J504" t="str">
        <f>IFERROR(VLOOKUP(Table5[[#This Row],[NPC]],'Contract NPCs - Master Data'!$L:$O,4,FALSE),"Not on Contract")</f>
        <v>Pending</v>
      </c>
    </row>
    <row r="505" spans="8:10">
      <c r="H505" t="s">
        <v>3996</v>
      </c>
      <c r="I505" t="str">
        <f t="shared" si="13"/>
        <v>Delist</v>
      </c>
      <c r="J505" t="str">
        <f>IFERROR(VLOOKUP(Table5[[#This Row],[NPC]],'Contract NPCs - Master Data'!$L:$O,4,FALSE),"Not on Contract")</f>
        <v>Pending</v>
      </c>
    </row>
    <row r="506" spans="8:10">
      <c r="H506" t="s">
        <v>4002</v>
      </c>
      <c r="I506" t="str">
        <f t="shared" si="13"/>
        <v>Delist</v>
      </c>
      <c r="J506" t="str">
        <f>IFERROR(VLOOKUP(Table5[[#This Row],[NPC]],'Contract NPCs - Master Data'!$L:$O,4,FALSE),"Not on Contract")</f>
        <v>Pending</v>
      </c>
    </row>
    <row r="507" spans="8:10">
      <c r="H507" t="s">
        <v>4011</v>
      </c>
      <c r="I507" t="str">
        <f t="shared" si="13"/>
        <v>Delist</v>
      </c>
      <c r="J507" t="str">
        <f>IFERROR(VLOOKUP(Table5[[#This Row],[NPC]],'Contract NPCs - Master Data'!$L:$O,4,FALSE),"Not on Contract")</f>
        <v>Pending</v>
      </c>
    </row>
    <row r="508" spans="8:10">
      <c r="H508" t="s">
        <v>4014</v>
      </c>
      <c r="I508" t="str">
        <f t="shared" si="13"/>
        <v>Delist</v>
      </c>
      <c r="J508" t="str">
        <f>IFERROR(VLOOKUP(Table5[[#This Row],[NPC]],'Contract NPCs - Master Data'!$L:$O,4,FALSE),"Not on Contract")</f>
        <v>Pending</v>
      </c>
    </row>
    <row r="509" spans="8:10">
      <c r="H509" t="s">
        <v>4020</v>
      </c>
      <c r="I509" t="str">
        <f t="shared" si="13"/>
        <v>Delist</v>
      </c>
      <c r="J509" t="str">
        <f>IFERROR(VLOOKUP(Table5[[#This Row],[NPC]],'Contract NPCs - Master Data'!$L:$O,4,FALSE),"Not on Contract")</f>
        <v>Pending</v>
      </c>
    </row>
    <row r="510" spans="8:10">
      <c r="H510" t="s">
        <v>4023</v>
      </c>
      <c r="I510" t="str">
        <f t="shared" si="13"/>
        <v>Delist</v>
      </c>
      <c r="J510" t="str">
        <f>IFERROR(VLOOKUP(Table5[[#This Row],[NPC]],'Contract NPCs - Master Data'!$L:$O,4,FALSE),"Not on Contract")</f>
        <v>Pending</v>
      </c>
    </row>
    <row r="511" spans="8:10">
      <c r="H511" t="s">
        <v>4202</v>
      </c>
      <c r="I511" t="str">
        <f t="shared" si="13"/>
        <v>Delist</v>
      </c>
      <c r="J511" t="str">
        <f>IFERROR(VLOOKUP(Table5[[#This Row],[NPC]],'Contract NPCs - Master Data'!$L:$O,4,FALSE),"Not on Contract")</f>
        <v>Pending</v>
      </c>
    </row>
    <row r="512" spans="8:10">
      <c r="H512" t="s">
        <v>4208</v>
      </c>
      <c r="I512" t="str">
        <f t="shared" si="13"/>
        <v>Delist</v>
      </c>
      <c r="J512" t="str">
        <f>IFERROR(VLOOKUP(Table5[[#This Row],[NPC]],'Contract NPCs - Master Data'!$L:$O,4,FALSE),"Not on Contract")</f>
        <v>Pending</v>
      </c>
    </row>
    <row r="513" spans="8:10">
      <c r="H513" t="s">
        <v>4211</v>
      </c>
      <c r="I513" t="str">
        <f t="shared" si="13"/>
        <v>Delist</v>
      </c>
      <c r="J513" t="str">
        <f>IFERROR(VLOOKUP(Table5[[#This Row],[NPC]],'Contract NPCs - Master Data'!$L:$O,4,FALSE),"Not on Contract")</f>
        <v>Pending</v>
      </c>
    </row>
    <row r="514" spans="8:10">
      <c r="H514" t="s">
        <v>4214</v>
      </c>
      <c r="I514" t="str">
        <f t="shared" si="13"/>
        <v>Delist</v>
      </c>
      <c r="J514" t="str">
        <f>IFERROR(VLOOKUP(Table5[[#This Row],[NPC]],'Contract NPCs - Master Data'!$L:$O,4,FALSE),"Not on Contract")</f>
        <v>Pending</v>
      </c>
    </row>
    <row r="515" spans="8:10">
      <c r="H515" t="s">
        <v>4217</v>
      </c>
      <c r="I515" t="str">
        <f t="shared" si="13"/>
        <v>Delist</v>
      </c>
      <c r="J515" t="str">
        <f>IFERROR(VLOOKUP(Table5[[#This Row],[NPC]],'Contract NPCs - Master Data'!$L:$O,4,FALSE),"Not on Contract")</f>
        <v>Pending</v>
      </c>
    </row>
    <row r="516" spans="8:10">
      <c r="H516" t="s">
        <v>3672</v>
      </c>
      <c r="I516" t="str">
        <f t="shared" si="13"/>
        <v>Delist</v>
      </c>
      <c r="J516" t="str">
        <f>IFERROR(VLOOKUP(Table5[[#This Row],[NPC]],'Contract NPCs - Master Data'!$L:$O,4,FALSE),"Not on Contract")</f>
        <v>Pending</v>
      </c>
    </row>
    <row r="517" spans="8:10">
      <c r="H517" t="s">
        <v>3676</v>
      </c>
      <c r="I517" t="str">
        <f t="shared" si="13"/>
        <v>Delist</v>
      </c>
      <c r="J517" t="str">
        <f>IFERROR(VLOOKUP(Table5[[#This Row],[NPC]],'Contract NPCs - Master Data'!$L:$O,4,FALSE),"Not on Contract")</f>
        <v>Pending</v>
      </c>
    </row>
    <row r="518" spans="8:10">
      <c r="H518" t="s">
        <v>3680</v>
      </c>
      <c r="I518" t="str">
        <f t="shared" si="13"/>
        <v>Delist</v>
      </c>
      <c r="J518" t="str">
        <f>IFERROR(VLOOKUP(Table5[[#This Row],[NPC]],'Contract NPCs - Master Data'!$L:$O,4,FALSE),"Not on Contract")</f>
        <v>Pending</v>
      </c>
    </row>
    <row r="519" spans="8:10">
      <c r="H519" t="s">
        <v>3693</v>
      </c>
      <c r="I519" t="str">
        <f t="shared" si="13"/>
        <v>Delist</v>
      </c>
      <c r="J519" t="str">
        <f>IFERROR(VLOOKUP(Table5[[#This Row],[NPC]],'Contract NPCs - Master Data'!$L:$O,4,FALSE),"Not on Contract")</f>
        <v>Pending</v>
      </c>
    </row>
    <row r="520" spans="8:10">
      <c r="H520" t="s">
        <v>3696</v>
      </c>
      <c r="I520" t="str">
        <f t="shared" si="13"/>
        <v>Delist</v>
      </c>
      <c r="J520" t="str">
        <f>IFERROR(VLOOKUP(Table5[[#This Row],[NPC]],'Contract NPCs - Master Data'!$L:$O,4,FALSE),"Not on Contract")</f>
        <v>Pending</v>
      </c>
    </row>
    <row r="521" spans="8:10">
      <c r="H521" t="s">
        <v>3711</v>
      </c>
      <c r="I521" t="str">
        <f t="shared" si="13"/>
        <v>Delist</v>
      </c>
      <c r="J521" t="str">
        <f>IFERROR(VLOOKUP(Table5[[#This Row],[NPC]],'Contract NPCs - Master Data'!$L:$O,4,FALSE),"Not on Contract")</f>
        <v>Pending</v>
      </c>
    </row>
    <row r="522" spans="8:10">
      <c r="H522" t="s">
        <v>3724</v>
      </c>
      <c r="I522" t="str">
        <f t="shared" si="13"/>
        <v>Delist</v>
      </c>
      <c r="J522" t="str">
        <f>IFERROR(VLOOKUP(Table5[[#This Row],[NPC]],'Contract NPCs - Master Data'!$L:$O,4,FALSE),"Not on Contract")</f>
        <v>Pending</v>
      </c>
    </row>
    <row r="523" spans="8:10">
      <c r="H523" t="s">
        <v>3736</v>
      </c>
      <c r="I523" t="str">
        <f t="shared" si="13"/>
        <v>Delist</v>
      </c>
      <c r="J523" t="str">
        <f>IFERROR(VLOOKUP(Table5[[#This Row],[NPC]],'Contract NPCs - Master Data'!$L:$O,4,FALSE),"Not on Contract")</f>
        <v>Pending</v>
      </c>
    </row>
    <row r="524" spans="8:10">
      <c r="H524" t="s">
        <v>3739</v>
      </c>
      <c r="I524" t="str">
        <f t="shared" ref="I524:I530" si="14">IF(H524="","","Delist")</f>
        <v>Delist</v>
      </c>
      <c r="J524" t="str">
        <f>IFERROR(VLOOKUP(Table5[[#This Row],[NPC]],'Contract NPCs - Master Data'!$L:$O,4,FALSE),"Not on Contract")</f>
        <v>Pending</v>
      </c>
    </row>
    <row r="525" spans="8:10">
      <c r="H525" t="s">
        <v>3751</v>
      </c>
      <c r="I525" t="str">
        <f t="shared" si="14"/>
        <v>Delist</v>
      </c>
      <c r="J525" t="str">
        <f>IFERROR(VLOOKUP(Table5[[#This Row],[NPC]],'Contract NPCs - Master Data'!$L:$O,4,FALSE),"Not on Contract")</f>
        <v>Pending</v>
      </c>
    </row>
    <row r="526" spans="8:10">
      <c r="H526" t="s">
        <v>3754</v>
      </c>
      <c r="I526" t="str">
        <f t="shared" si="14"/>
        <v>Delist</v>
      </c>
      <c r="J526" t="str">
        <f>IFERROR(VLOOKUP(Table5[[#This Row],[NPC]],'Contract NPCs - Master Data'!$L:$O,4,FALSE),"Not on Contract")</f>
        <v>Pending</v>
      </c>
    </row>
    <row r="527" spans="8:10">
      <c r="H527" t="s">
        <v>527</v>
      </c>
      <c r="I527" t="str">
        <f t="shared" si="14"/>
        <v>Delist</v>
      </c>
      <c r="J527" t="str">
        <f>IFERROR(VLOOKUP(Table5[[#This Row],[NPC]],'Contract NPCs - Master Data'!$L:$O,4,FALSE),"Not on Contract")</f>
        <v>Available</v>
      </c>
    </row>
    <row r="528" spans="8:10">
      <c r="H528" t="s">
        <v>622</v>
      </c>
      <c r="I528" t="str">
        <f t="shared" si="14"/>
        <v>Delist</v>
      </c>
      <c r="J528" t="str">
        <f>IFERROR(VLOOKUP(Table5[[#This Row],[NPC]],'Contract NPCs - Master Data'!$L:$O,4,FALSE),"Not on Contract")</f>
        <v>Available</v>
      </c>
    </row>
    <row r="529" spans="8:10">
      <c r="H529" t="s">
        <v>776</v>
      </c>
      <c r="I529" t="str">
        <f t="shared" si="14"/>
        <v>Delist</v>
      </c>
      <c r="J529" t="str">
        <f>IFERROR(VLOOKUP(Table5[[#This Row],[NPC]],'Contract NPCs - Master Data'!$L:$O,4,FALSE),"Not on Contract")</f>
        <v>Available</v>
      </c>
    </row>
    <row r="530" spans="8:10">
      <c r="H530" t="s">
        <v>1330</v>
      </c>
      <c r="I530" t="str">
        <f t="shared" si="14"/>
        <v>Delist</v>
      </c>
      <c r="J530" t="str">
        <f>IFERROR(VLOOKUP(Table5[[#This Row],[NPC]],'Contract NPCs - Master Data'!$L:$O,4,FALSE),"Not on Contract")</f>
        <v>Available</v>
      </c>
    </row>
  </sheetData>
  <mergeCells count="3">
    <mergeCell ref="C2:F4"/>
    <mergeCell ref="H2:K4"/>
    <mergeCell ref="F9:G12"/>
  </mergeCells>
  <pageMargins left="0.7" right="0.7" top="0.75" bottom="0.75" header="0.3" footer="0.3"/>
  <headerFooter>
    <oddHeader>&amp;L&amp;"Aptos"&amp;10&amp;K000000 OFFICIAL&amp;1#_x000D_</oddHeader>
  </headerFooter>
  <tableParts count="2">
    <tablePart r:id="rId1"/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D3C3E7-E72B-49E3-8D56-2228BC7202B9}">
  <sheetPr>
    <tabColor rgb="FFFF0000"/>
  </sheetPr>
  <dimension ref="C2:K901"/>
  <sheetViews>
    <sheetView showGridLines="0" workbookViewId="0">
      <selection activeCell="H23" sqref="H23"/>
    </sheetView>
  </sheetViews>
  <sheetFormatPr defaultRowHeight="12.5"/>
  <cols>
    <col min="3" max="3" width="10.453125" customWidth="1"/>
    <col min="7" max="7" width="8.54296875" customWidth="1"/>
    <col min="8" max="8" width="10.1796875" customWidth="1"/>
  </cols>
  <sheetData>
    <row r="2" spans="3:11" ht="12.65" customHeight="1">
      <c r="C2" s="155" t="s">
        <v>4262</v>
      </c>
      <c r="D2" s="155"/>
      <c r="E2" s="155"/>
      <c r="F2" s="155"/>
      <c r="G2" s="70"/>
      <c r="H2" s="155" t="s">
        <v>4263</v>
      </c>
      <c r="I2" s="155"/>
      <c r="J2" s="155"/>
      <c r="K2" s="155"/>
    </row>
    <row r="3" spans="3:11" ht="12.65" customHeight="1">
      <c r="C3" s="155"/>
      <c r="D3" s="155"/>
      <c r="E3" s="155"/>
      <c r="F3" s="155"/>
      <c r="G3" s="70"/>
      <c r="H3" s="155"/>
      <c r="I3" s="155"/>
      <c r="J3" s="155"/>
      <c r="K3" s="155"/>
    </row>
    <row r="4" spans="3:11" ht="12.65" customHeight="1">
      <c r="C4" s="155"/>
      <c r="D4" s="155"/>
      <c r="E4" s="155"/>
      <c r="F4" s="155"/>
      <c r="G4" s="70"/>
      <c r="H4" s="155"/>
      <c r="I4" s="155"/>
      <c r="J4" s="155"/>
      <c r="K4" s="155"/>
    </row>
    <row r="6" spans="3:11" ht="15.5">
      <c r="C6" s="34" t="s">
        <v>69</v>
      </c>
      <c r="H6" s="33" t="s">
        <v>68</v>
      </c>
    </row>
    <row r="8" spans="3:11">
      <c r="C8" t="s">
        <v>4264</v>
      </c>
      <c r="H8" t="s">
        <v>4265</v>
      </c>
    </row>
    <row r="11" spans="3:11">
      <c r="C11" t="s">
        <v>86</v>
      </c>
      <c r="H11" t="s">
        <v>86</v>
      </c>
    </row>
    <row r="12" spans="3:11">
      <c r="C12" t="str" cm="1">
        <f t="array" ref="C12:C901">_xlfn.UNIQUE(_xlfn._xlws.FILTER(Table3[[#All],[NPC]],Table3[[#All],[NPC Review]]=C6))</f>
        <v>EIR016</v>
      </c>
      <c r="H12" t="str" cm="1">
        <f t="array" ref="H12:H530">_xlfn.UNIQUE(_xlfn._xlws.FILTER(Table3[[#All],[NPC]],Table3[[#All],[NPC Review]]=H6))</f>
        <v>EIR152</v>
      </c>
    </row>
    <row r="13" spans="3:11">
      <c r="C13" t="str">
        <v>EIR017</v>
      </c>
      <c r="H13" t="str">
        <v>FAL065</v>
      </c>
    </row>
    <row r="14" spans="3:11">
      <c r="C14" t="str">
        <v>EIR061</v>
      </c>
      <c r="H14" t="str">
        <v>FAL066</v>
      </c>
    </row>
    <row r="15" spans="3:11">
      <c r="C15" t="str">
        <v>EIR075</v>
      </c>
      <c r="H15" t="str">
        <v>FAL627</v>
      </c>
    </row>
    <row r="16" spans="3:11">
      <c r="C16" t="str">
        <v>EIR077</v>
      </c>
      <c r="H16" t="str">
        <v>FAL628</v>
      </c>
    </row>
    <row r="17" spans="3:8">
      <c r="C17" t="str">
        <v>FAL003</v>
      </c>
      <c r="H17" t="str">
        <v>FGS205</v>
      </c>
    </row>
    <row r="18" spans="3:8">
      <c r="C18" t="str">
        <v>FAL064</v>
      </c>
      <c r="H18" t="str">
        <v>FVM1026</v>
      </c>
    </row>
    <row r="19" spans="3:8">
      <c r="C19" t="str">
        <v>FAL13066</v>
      </c>
      <c r="H19" t="str">
        <v>FVM1027</v>
      </c>
    </row>
    <row r="20" spans="3:8">
      <c r="C20" t="str">
        <v>FAL13067</v>
      </c>
      <c r="H20" t="str">
        <v>FVM1031</v>
      </c>
    </row>
    <row r="21" spans="3:8">
      <c r="C21" t="str">
        <v>FAL13068</v>
      </c>
      <c r="H21" t="str">
        <v>FVM1032</v>
      </c>
    </row>
    <row r="22" spans="3:8">
      <c r="C22" t="str">
        <v>FAL13069</v>
      </c>
      <c r="H22" t="str">
        <v>FVM1033</v>
      </c>
    </row>
    <row r="23" spans="3:8">
      <c r="C23" t="str">
        <v>FAL13070</v>
      </c>
      <c r="H23" t="str">
        <v>FVM1034</v>
      </c>
    </row>
    <row r="24" spans="3:8">
      <c r="C24" t="str">
        <v>FAL13071</v>
      </c>
      <c r="H24" t="str">
        <v>FVM1457</v>
      </c>
    </row>
    <row r="25" spans="3:8">
      <c r="C25" t="str">
        <v>FAL13072</v>
      </c>
      <c r="H25" t="str">
        <v>FVM1586</v>
      </c>
    </row>
    <row r="26" spans="3:8">
      <c r="C26" t="str">
        <v>FAL13073</v>
      </c>
      <c r="H26" t="str">
        <v>FVM1590</v>
      </c>
    </row>
    <row r="27" spans="3:8">
      <c r="C27" t="str">
        <v>FAL13074</v>
      </c>
      <c r="H27" t="str">
        <v>FVM475</v>
      </c>
    </row>
    <row r="28" spans="3:8">
      <c r="C28" t="str">
        <v>FAL13075</v>
      </c>
      <c r="H28" t="str">
        <v>FVM480</v>
      </c>
    </row>
    <row r="29" spans="3:8">
      <c r="C29" t="str">
        <v>FAL13076</v>
      </c>
      <c r="H29" t="str">
        <v>FVM806</v>
      </c>
    </row>
    <row r="30" spans="3:8">
      <c r="C30" t="str">
        <v>FAL13077</v>
      </c>
      <c r="H30" t="str">
        <v>FVM807</v>
      </c>
    </row>
    <row r="31" spans="3:8">
      <c r="C31" t="str">
        <v>FAL13078</v>
      </c>
      <c r="H31" t="str">
        <v>FVQ1055</v>
      </c>
    </row>
    <row r="32" spans="3:8">
      <c r="C32" t="str">
        <v>FAL13079</v>
      </c>
      <c r="H32" t="str">
        <v>FVQ1056</v>
      </c>
    </row>
    <row r="33" spans="3:8">
      <c r="C33" t="str">
        <v>FAL13080</v>
      </c>
      <c r="H33" t="str">
        <v>FVQ1113</v>
      </c>
    </row>
    <row r="34" spans="3:8">
      <c r="C34" t="str">
        <v>FAL13081</v>
      </c>
      <c r="H34" t="str">
        <v>FVQ1139</v>
      </c>
    </row>
    <row r="35" spans="3:8">
      <c r="C35" t="str">
        <v>FAL13082</v>
      </c>
      <c r="H35" t="str">
        <v>FVQ1143</v>
      </c>
    </row>
    <row r="36" spans="3:8">
      <c r="C36" t="str">
        <v>FAL13083</v>
      </c>
      <c r="H36" t="str">
        <v>FVQ1221</v>
      </c>
    </row>
    <row r="37" spans="3:8">
      <c r="C37" t="str">
        <v>FAL13084</v>
      </c>
      <c r="H37" t="str">
        <v>FVQ1222</v>
      </c>
    </row>
    <row r="38" spans="3:8">
      <c r="C38" t="str">
        <v>FAL13085</v>
      </c>
      <c r="H38" t="str">
        <v>FVQ1440</v>
      </c>
    </row>
    <row r="39" spans="3:8">
      <c r="C39" t="str">
        <v>FAL13086</v>
      </c>
      <c r="H39" t="str">
        <v>FVQ1781</v>
      </c>
    </row>
    <row r="40" spans="3:8">
      <c r="C40" t="str">
        <v>FAL13088</v>
      </c>
      <c r="H40" t="str">
        <v>FVQ1817</v>
      </c>
    </row>
    <row r="41" spans="3:8">
      <c r="C41" t="str">
        <v>FAL13089</v>
      </c>
      <c r="H41" t="str">
        <v>FVQ1819</v>
      </c>
    </row>
    <row r="42" spans="3:8">
      <c r="C42" t="str">
        <v>FAL13090</v>
      </c>
      <c r="H42" t="str">
        <v>FVQ1827</v>
      </c>
    </row>
    <row r="43" spans="3:8">
      <c r="C43" t="str">
        <v>FAL13091</v>
      </c>
      <c r="H43" t="str">
        <v>FVQ1828</v>
      </c>
    </row>
    <row r="44" spans="3:8">
      <c r="C44" t="str">
        <v>FAL13093</v>
      </c>
      <c r="H44" t="str">
        <v>FVQ1921</v>
      </c>
    </row>
    <row r="45" spans="3:8">
      <c r="C45" t="str">
        <v>FAL13094</v>
      </c>
      <c r="H45" t="str">
        <v>FVQ2042</v>
      </c>
    </row>
    <row r="46" spans="3:8">
      <c r="C46" t="str">
        <v>FAL13095</v>
      </c>
      <c r="H46" t="str">
        <v>FVQ2096</v>
      </c>
    </row>
    <row r="47" spans="3:8">
      <c r="C47" t="str">
        <v>FAL13098</v>
      </c>
      <c r="H47" t="str">
        <v>FVQ2097</v>
      </c>
    </row>
    <row r="48" spans="3:8">
      <c r="C48" t="str">
        <v>FAL13099</v>
      </c>
      <c r="H48" t="str">
        <v>FVQ2125</v>
      </c>
    </row>
    <row r="49" spans="3:8">
      <c r="C49" t="str">
        <v>FAL4039</v>
      </c>
      <c r="H49" t="str">
        <v>FVQ2150</v>
      </c>
    </row>
    <row r="50" spans="3:8">
      <c r="C50" t="str">
        <v>FAL4040</v>
      </c>
      <c r="H50" t="str">
        <v>FVQ2151</v>
      </c>
    </row>
    <row r="51" spans="3:8">
      <c r="C51" t="str">
        <v>FAL626</v>
      </c>
      <c r="H51" t="str">
        <v>FVQ2153</v>
      </c>
    </row>
    <row r="52" spans="3:8">
      <c r="C52" t="str">
        <v>FQW131</v>
      </c>
      <c r="H52" t="str">
        <v>FVQ2206</v>
      </c>
    </row>
    <row r="53" spans="3:8">
      <c r="C53" t="str">
        <v>FQW132</v>
      </c>
      <c r="H53" t="str">
        <v>FVQ2208</v>
      </c>
    </row>
    <row r="54" spans="3:8">
      <c r="C54" t="str">
        <v>FVM1037</v>
      </c>
      <c r="H54" t="str">
        <v>FVQ2209</v>
      </c>
    </row>
    <row r="55" spans="3:8">
      <c r="C55" t="str">
        <v>FVM1038</v>
      </c>
      <c r="H55" t="str">
        <v>FVQ2228</v>
      </c>
    </row>
    <row r="56" spans="3:8">
      <c r="C56" t="str">
        <v>FVM1047</v>
      </c>
      <c r="H56" t="str">
        <v>FVQ2229</v>
      </c>
    </row>
    <row r="57" spans="3:8">
      <c r="C57" t="str">
        <v>FVM1071</v>
      </c>
      <c r="H57" t="str">
        <v>FVQ2249</v>
      </c>
    </row>
    <row r="58" spans="3:8">
      <c r="C58" t="str">
        <v>FVM1072</v>
      </c>
      <c r="H58" t="str">
        <v>FVQ2257</v>
      </c>
    </row>
    <row r="59" spans="3:8">
      <c r="C59" t="str">
        <v>FVM1073</v>
      </c>
      <c r="H59" t="str">
        <v>FVQ2347</v>
      </c>
    </row>
    <row r="60" spans="3:8">
      <c r="C60" t="str">
        <v>FVM1074</v>
      </c>
      <c r="H60" t="str">
        <v>FVQ2348</v>
      </c>
    </row>
    <row r="61" spans="3:8">
      <c r="C61" t="str">
        <v>FVM1075</v>
      </c>
      <c r="H61" t="str">
        <v>FVQ2349</v>
      </c>
    </row>
    <row r="62" spans="3:8">
      <c r="C62" t="str">
        <v>FVM1076</v>
      </c>
      <c r="H62" t="str">
        <v>FVQ2353</v>
      </c>
    </row>
    <row r="63" spans="3:8">
      <c r="C63" t="str">
        <v>FVM1458</v>
      </c>
      <c r="H63" t="str">
        <v>FVQ2360</v>
      </c>
    </row>
    <row r="64" spans="3:8">
      <c r="C64" t="str">
        <v>FVM1459</v>
      </c>
      <c r="H64" t="str">
        <v>FVQ2365</v>
      </c>
    </row>
    <row r="65" spans="3:8">
      <c r="C65" t="str">
        <v>FVM1584</v>
      </c>
      <c r="H65" t="str">
        <v>FVQ2366</v>
      </c>
    </row>
    <row r="66" spans="3:8">
      <c r="C66" t="str">
        <v>FVM1592</v>
      </c>
      <c r="H66" t="str">
        <v>FVQ2367</v>
      </c>
    </row>
    <row r="67" spans="3:8">
      <c r="C67" t="str">
        <v>FVM1598</v>
      </c>
      <c r="H67" t="str">
        <v>FVQ2368</v>
      </c>
    </row>
    <row r="68" spans="3:8">
      <c r="C68" t="str">
        <v>FVM1599</v>
      </c>
      <c r="H68" t="str">
        <v>FVQ2369</v>
      </c>
    </row>
    <row r="69" spans="3:8">
      <c r="C69" t="str">
        <v>FVM1602</v>
      </c>
      <c r="H69" t="str">
        <v>FVQ2370</v>
      </c>
    </row>
    <row r="70" spans="3:8">
      <c r="C70" t="str">
        <v>FVM1605</v>
      </c>
      <c r="H70" t="str">
        <v>FVQ2371</v>
      </c>
    </row>
    <row r="71" spans="3:8">
      <c r="C71" t="str">
        <v>FVM1608</v>
      </c>
      <c r="H71" t="str">
        <v>FVQ2372</v>
      </c>
    </row>
    <row r="72" spans="3:8">
      <c r="C72" t="str">
        <v>FVM1611</v>
      </c>
      <c r="H72" t="str">
        <v>FVQ2373</v>
      </c>
    </row>
    <row r="73" spans="3:8">
      <c r="C73" t="str">
        <v>FVM1613</v>
      </c>
      <c r="H73" t="str">
        <v>FVQ2374</v>
      </c>
    </row>
    <row r="74" spans="3:8">
      <c r="C74" t="str">
        <v>FVM1671</v>
      </c>
      <c r="H74" t="str">
        <v>FVQ2375</v>
      </c>
    </row>
    <row r="75" spans="3:8">
      <c r="C75" t="str">
        <v>FVM1672</v>
      </c>
      <c r="H75" t="str">
        <v>FVQ2376</v>
      </c>
    </row>
    <row r="76" spans="3:8">
      <c r="C76" t="str">
        <v>FVM1673</v>
      </c>
      <c r="H76" t="str">
        <v>FVQ2377</v>
      </c>
    </row>
    <row r="77" spans="3:8">
      <c r="C77" t="str">
        <v>FVM1675</v>
      </c>
      <c r="H77" t="str">
        <v>FVQ2383</v>
      </c>
    </row>
    <row r="78" spans="3:8">
      <c r="C78" t="str">
        <v>FVM471</v>
      </c>
      <c r="H78" t="str">
        <v>FVQ3310</v>
      </c>
    </row>
    <row r="79" spans="3:8">
      <c r="C79" t="str">
        <v>FVM484</v>
      </c>
      <c r="H79" t="str">
        <v>FVQ3325</v>
      </c>
    </row>
    <row r="80" spans="3:8">
      <c r="C80" t="str">
        <v>FVM563</v>
      </c>
      <c r="H80" t="str">
        <v>FVQ3326</v>
      </c>
    </row>
    <row r="81" spans="3:8">
      <c r="C81" t="str">
        <v>FVM569</v>
      </c>
      <c r="H81" t="str">
        <v>FVQ3335</v>
      </c>
    </row>
    <row r="82" spans="3:8">
      <c r="C82" t="str">
        <v>FVM571</v>
      </c>
      <c r="H82" t="str">
        <v>FVQ3342</v>
      </c>
    </row>
    <row r="83" spans="3:8">
      <c r="C83" t="str">
        <v>FVM589</v>
      </c>
      <c r="H83" t="str">
        <v>FVQ3345</v>
      </c>
    </row>
    <row r="84" spans="3:8">
      <c r="C84" t="str">
        <v>FVM596</v>
      </c>
      <c r="H84" t="str">
        <v>FVQ3382</v>
      </c>
    </row>
    <row r="85" spans="3:8">
      <c r="C85" t="str">
        <v>FVQ012</v>
      </c>
      <c r="H85" t="str">
        <v>FVQ3402</v>
      </c>
    </row>
    <row r="86" spans="3:8">
      <c r="C86" t="str">
        <v>FVQ1005</v>
      </c>
      <c r="H86" t="str">
        <v>FVQ3622</v>
      </c>
    </row>
    <row r="87" spans="3:8">
      <c r="C87" t="str">
        <v>FVQ1007</v>
      </c>
      <c r="H87" t="str">
        <v>FVQ3807</v>
      </c>
    </row>
    <row r="88" spans="3:8">
      <c r="C88" t="str">
        <v>FVQ1008</v>
      </c>
      <c r="H88" t="str">
        <v>FVQ3809</v>
      </c>
    </row>
    <row r="89" spans="3:8">
      <c r="C89" t="str">
        <v>FVQ1010</v>
      </c>
      <c r="H89" t="str">
        <v>FVQ3810</v>
      </c>
    </row>
    <row r="90" spans="3:8">
      <c r="C90" t="str">
        <v>FVQ1011</v>
      </c>
      <c r="H90" t="str">
        <v>FVQ3811</v>
      </c>
    </row>
    <row r="91" spans="3:8">
      <c r="C91" t="str">
        <v>FVQ1013</v>
      </c>
      <c r="H91" t="str">
        <v>FVQ3814</v>
      </c>
    </row>
    <row r="92" spans="3:8">
      <c r="C92" t="str">
        <v>FVQ1014</v>
      </c>
      <c r="H92" t="str">
        <v>FVQ3816</v>
      </c>
    </row>
    <row r="93" spans="3:8">
      <c r="C93" t="str">
        <v>FVQ1016</v>
      </c>
      <c r="H93" t="str">
        <v>FVX002</v>
      </c>
    </row>
    <row r="94" spans="3:8">
      <c r="C94" t="str">
        <v>FVQ1017</v>
      </c>
      <c r="H94" t="str">
        <v>FVX004</v>
      </c>
    </row>
    <row r="95" spans="3:8">
      <c r="C95" t="str">
        <v>FVQ1018</v>
      </c>
      <c r="H95" t="str">
        <v>FVX010</v>
      </c>
    </row>
    <row r="96" spans="3:8">
      <c r="C96" t="str">
        <v>FVQ1019</v>
      </c>
      <c r="H96" t="str">
        <v>FVX012</v>
      </c>
    </row>
    <row r="97" spans="3:8">
      <c r="C97" t="str">
        <v>FVQ1021</v>
      </c>
      <c r="H97" t="str">
        <v>FVX022</v>
      </c>
    </row>
    <row r="98" spans="3:8">
      <c r="C98" t="str">
        <v>FVQ1022</v>
      </c>
      <c r="H98" t="str">
        <v>FVX024</v>
      </c>
    </row>
    <row r="99" spans="3:8">
      <c r="C99" t="str">
        <v>FVQ1023</v>
      </c>
      <c r="H99" t="str">
        <v>FVX030</v>
      </c>
    </row>
    <row r="100" spans="3:8">
      <c r="C100" t="str">
        <v>FVQ1024</v>
      </c>
      <c r="H100" t="str">
        <v>FVX033</v>
      </c>
    </row>
    <row r="101" spans="3:8">
      <c r="C101" t="str">
        <v>FVQ1025</v>
      </c>
      <c r="H101" t="str">
        <v>FVX035</v>
      </c>
    </row>
    <row r="102" spans="3:8">
      <c r="C102" t="str">
        <v>FVQ1026</v>
      </c>
      <c r="H102" t="str">
        <v>FVX036</v>
      </c>
    </row>
    <row r="103" spans="3:8">
      <c r="C103" t="str">
        <v>FVQ1027</v>
      </c>
      <c r="H103" t="str">
        <v>FXS009</v>
      </c>
    </row>
    <row r="104" spans="3:8">
      <c r="C104" t="str">
        <v>FVQ1028</v>
      </c>
      <c r="H104" t="str">
        <v>FXS010</v>
      </c>
    </row>
    <row r="105" spans="3:8">
      <c r="C105" t="str">
        <v>FVQ1029</v>
      </c>
      <c r="H105" t="str">
        <v>FXS011</v>
      </c>
    </row>
    <row r="106" spans="3:8">
      <c r="C106" t="str">
        <v>FVQ1030</v>
      </c>
      <c r="H106" t="str">
        <v>FXS012</v>
      </c>
    </row>
    <row r="107" spans="3:8">
      <c r="C107" t="str">
        <v>FVQ1031</v>
      </c>
      <c r="H107" t="str">
        <v>FXS013</v>
      </c>
    </row>
    <row r="108" spans="3:8">
      <c r="C108" t="str">
        <v>FVQ1033</v>
      </c>
      <c r="H108" t="str">
        <v>FXS014</v>
      </c>
    </row>
    <row r="109" spans="3:8">
      <c r="C109" t="str">
        <v>FVQ1034</v>
      </c>
      <c r="H109" t="str">
        <v>FXS015</v>
      </c>
    </row>
    <row r="110" spans="3:8">
      <c r="C110" t="str">
        <v>FVQ1035</v>
      </c>
      <c r="H110" t="str">
        <v>FXS016</v>
      </c>
    </row>
    <row r="111" spans="3:8">
      <c r="C111" t="str">
        <v>FVQ1036</v>
      </c>
      <c r="H111" t="str">
        <v>FXS017</v>
      </c>
    </row>
    <row r="112" spans="3:8">
      <c r="C112" t="str">
        <v>FVQ1041</v>
      </c>
      <c r="H112" t="str">
        <v>FXS018</v>
      </c>
    </row>
    <row r="113" spans="3:8">
      <c r="C113" t="str">
        <v>FVQ1048</v>
      </c>
      <c r="H113" t="str">
        <v>FXS019</v>
      </c>
    </row>
    <row r="114" spans="3:8">
      <c r="C114" t="str">
        <v>FVQ1049</v>
      </c>
      <c r="H114" t="str">
        <v>FXS020</v>
      </c>
    </row>
    <row r="115" spans="3:8">
      <c r="C115" t="str">
        <v>FVQ1050</v>
      </c>
      <c r="H115" t="str">
        <v>FXS021</v>
      </c>
    </row>
    <row r="116" spans="3:8">
      <c r="C116" t="str">
        <v>FVQ1052</v>
      </c>
      <c r="H116" t="str">
        <v>FXS022</v>
      </c>
    </row>
    <row r="117" spans="3:8">
      <c r="C117" t="str">
        <v>FVQ1103</v>
      </c>
      <c r="H117" t="str">
        <v>FXS023</v>
      </c>
    </row>
    <row r="118" spans="3:8">
      <c r="C118" t="str">
        <v>FVQ1104</v>
      </c>
      <c r="H118" t="str">
        <v>FXS024</v>
      </c>
    </row>
    <row r="119" spans="3:8">
      <c r="C119" t="str">
        <v>FVQ1105</v>
      </c>
      <c r="H119" t="str">
        <v>FXS025</v>
      </c>
    </row>
    <row r="120" spans="3:8">
      <c r="C120" t="str">
        <v>FVQ1106</v>
      </c>
      <c r="H120" t="str">
        <v>FXS026</v>
      </c>
    </row>
    <row r="121" spans="3:8">
      <c r="C121" t="str">
        <v>FVQ1108</v>
      </c>
      <c r="H121" t="str">
        <v>FXS027</v>
      </c>
    </row>
    <row r="122" spans="3:8">
      <c r="C122" t="str">
        <v>FVQ1109</v>
      </c>
      <c r="H122" t="str">
        <v>FXS028</v>
      </c>
    </row>
    <row r="123" spans="3:8">
      <c r="C123" t="str">
        <v>FVQ1110</v>
      </c>
      <c r="H123" t="str">
        <v>FXS029</v>
      </c>
    </row>
    <row r="124" spans="3:8">
      <c r="C124" t="str">
        <v>FVQ1111</v>
      </c>
      <c r="H124" t="str">
        <v>FXS030</v>
      </c>
    </row>
    <row r="125" spans="3:8">
      <c r="C125" t="str">
        <v>FVQ1112</v>
      </c>
      <c r="H125" t="str">
        <v>FXS031</v>
      </c>
    </row>
    <row r="126" spans="3:8">
      <c r="C126" t="str">
        <v>FVQ1114</v>
      </c>
      <c r="H126" t="str">
        <v>FXS032</v>
      </c>
    </row>
    <row r="127" spans="3:8">
      <c r="C127" t="str">
        <v>FVQ1115</v>
      </c>
      <c r="H127" t="str">
        <v>FXS033</v>
      </c>
    </row>
    <row r="128" spans="3:8">
      <c r="C128" t="str">
        <v>FVQ1116</v>
      </c>
      <c r="H128" t="str">
        <v>FXS034</v>
      </c>
    </row>
    <row r="129" spans="3:8">
      <c r="C129" t="str">
        <v>FVQ1117</v>
      </c>
      <c r="H129" t="str">
        <v>FXS035</v>
      </c>
    </row>
    <row r="130" spans="3:8">
      <c r="C130" t="str">
        <v>FVQ1118</v>
      </c>
      <c r="H130" t="str">
        <v>FXS036</v>
      </c>
    </row>
    <row r="131" spans="3:8">
      <c r="C131" t="str">
        <v>FVQ1119</v>
      </c>
      <c r="H131" t="str">
        <v>FXS037</v>
      </c>
    </row>
    <row r="132" spans="3:8">
      <c r="C132" t="str">
        <v>FVQ1120</v>
      </c>
      <c r="H132" t="str">
        <v>FXS038</v>
      </c>
    </row>
    <row r="133" spans="3:8">
      <c r="C133" t="str">
        <v>FVQ1121</v>
      </c>
      <c r="H133" t="str">
        <v>FXS039</v>
      </c>
    </row>
    <row r="134" spans="3:8">
      <c r="C134" t="str">
        <v>FVQ1155</v>
      </c>
      <c r="H134" t="str">
        <v>FXS040</v>
      </c>
    </row>
    <row r="135" spans="3:8">
      <c r="C135" t="str">
        <v>FVQ1218</v>
      </c>
      <c r="H135" t="str">
        <v>FXS041</v>
      </c>
    </row>
    <row r="136" spans="3:8">
      <c r="C136" t="str">
        <v>FVQ1267</v>
      </c>
      <c r="H136" t="str">
        <v>FXS042</v>
      </c>
    </row>
    <row r="137" spans="3:8">
      <c r="C137" t="str">
        <v>FVQ1269</v>
      </c>
      <c r="H137" t="str">
        <v>FXS043</v>
      </c>
    </row>
    <row r="138" spans="3:8">
      <c r="C138" t="str">
        <v>FVQ1270</v>
      </c>
      <c r="H138" t="str">
        <v>FXS044</v>
      </c>
    </row>
    <row r="139" spans="3:8">
      <c r="C139" t="str">
        <v>FVQ1271</v>
      </c>
      <c r="H139" t="str">
        <v>FXS045</v>
      </c>
    </row>
    <row r="140" spans="3:8">
      <c r="C140" t="str">
        <v>FVQ1272</v>
      </c>
      <c r="H140" t="str">
        <v>FXS046</v>
      </c>
    </row>
    <row r="141" spans="3:8">
      <c r="C141" t="str">
        <v>FVQ1273</v>
      </c>
      <c r="H141" t="str">
        <v>FXS047</v>
      </c>
    </row>
    <row r="142" spans="3:8">
      <c r="C142" t="str">
        <v>FVQ1274</v>
      </c>
      <c r="H142" t="str">
        <v>FXS048</v>
      </c>
    </row>
    <row r="143" spans="3:8">
      <c r="C143" t="str">
        <v>FVQ1275</v>
      </c>
      <c r="H143" t="str">
        <v>FXS049</v>
      </c>
    </row>
    <row r="144" spans="3:8">
      <c r="C144" t="str">
        <v>FVQ1276</v>
      </c>
      <c r="H144" t="str">
        <v>FXS050</v>
      </c>
    </row>
    <row r="145" spans="3:8">
      <c r="C145" t="str">
        <v>FVQ1277</v>
      </c>
      <c r="H145" t="str">
        <v>FXS051</v>
      </c>
    </row>
    <row r="146" spans="3:8">
      <c r="C146" t="str">
        <v>FVQ1278</v>
      </c>
      <c r="H146" t="str">
        <v>FXS052</v>
      </c>
    </row>
    <row r="147" spans="3:8">
      <c r="C147" t="str">
        <v>FVQ1279</v>
      </c>
      <c r="H147" t="str">
        <v>FXS053</v>
      </c>
    </row>
    <row r="148" spans="3:8">
      <c r="C148" t="str">
        <v>FVQ1280</v>
      </c>
      <c r="H148" t="str">
        <v>FXS054</v>
      </c>
    </row>
    <row r="149" spans="3:8">
      <c r="C149" t="str">
        <v>FVQ1282</v>
      </c>
      <c r="H149" t="str">
        <v>FXS055</v>
      </c>
    </row>
    <row r="150" spans="3:8">
      <c r="C150" t="str">
        <v>FVQ1283</v>
      </c>
      <c r="H150" t="str">
        <v>FXS056</v>
      </c>
    </row>
    <row r="151" spans="3:8">
      <c r="C151" t="str">
        <v>FVQ1284</v>
      </c>
      <c r="H151" t="str">
        <v>FXS057</v>
      </c>
    </row>
    <row r="152" spans="3:8">
      <c r="C152" t="str">
        <v>FVQ1285</v>
      </c>
      <c r="H152" t="str">
        <v>FXS058</v>
      </c>
    </row>
    <row r="153" spans="3:8">
      <c r="C153" t="str">
        <v>FVQ1287</v>
      </c>
      <c r="H153" t="str">
        <v>FXS059</v>
      </c>
    </row>
    <row r="154" spans="3:8">
      <c r="C154" t="str">
        <v>FVQ1441</v>
      </c>
      <c r="H154" t="str">
        <v>FXS060</v>
      </c>
    </row>
    <row r="155" spans="3:8">
      <c r="C155" t="str">
        <v>FVQ1442</v>
      </c>
      <c r="H155" t="str">
        <v>FXS061</v>
      </c>
    </row>
    <row r="156" spans="3:8">
      <c r="C156" t="str">
        <v>FVQ148</v>
      </c>
      <c r="H156" t="str">
        <v>FXS062</v>
      </c>
    </row>
    <row r="157" spans="3:8">
      <c r="C157" t="str">
        <v>FVQ1486</v>
      </c>
      <c r="H157" t="str">
        <v>FXS063</v>
      </c>
    </row>
    <row r="158" spans="3:8">
      <c r="C158" t="str">
        <v>FVQ1501</v>
      </c>
      <c r="H158" t="str">
        <v>FXS064</v>
      </c>
    </row>
    <row r="159" spans="3:8">
      <c r="C159" t="str">
        <v>FVQ1502</v>
      </c>
      <c r="H159" t="str">
        <v>FXS065</v>
      </c>
    </row>
    <row r="160" spans="3:8">
      <c r="C160" t="str">
        <v>FVQ1503</v>
      </c>
      <c r="H160" t="str">
        <v>FXS066</v>
      </c>
    </row>
    <row r="161" spans="3:8">
      <c r="C161" t="str">
        <v>FVQ1504</v>
      </c>
      <c r="H161" t="str">
        <v>FXS067</v>
      </c>
    </row>
    <row r="162" spans="3:8">
      <c r="C162" t="str">
        <v>FVQ166</v>
      </c>
      <c r="H162" t="str">
        <v>FXS068</v>
      </c>
    </row>
    <row r="163" spans="3:8">
      <c r="C163" t="str">
        <v>FVQ1664</v>
      </c>
      <c r="H163" t="str">
        <v>FXS069</v>
      </c>
    </row>
    <row r="164" spans="3:8">
      <c r="C164" t="str">
        <v>FVQ1665</v>
      </c>
      <c r="H164" t="str">
        <v>FXS070</v>
      </c>
    </row>
    <row r="165" spans="3:8">
      <c r="C165" t="str">
        <v>FVQ167</v>
      </c>
      <c r="H165" t="str">
        <v>FXS071</v>
      </c>
    </row>
    <row r="166" spans="3:8">
      <c r="C166" t="str">
        <v>FVQ1698</v>
      </c>
      <c r="H166" t="str">
        <v>FXS072</v>
      </c>
    </row>
    <row r="167" spans="3:8">
      <c r="C167" t="str">
        <v>FVQ1699</v>
      </c>
      <c r="H167" t="str">
        <v>FXS073</v>
      </c>
    </row>
    <row r="168" spans="3:8">
      <c r="C168" t="str">
        <v>FVQ1700</v>
      </c>
      <c r="H168" t="str">
        <v>FXS074</v>
      </c>
    </row>
    <row r="169" spans="3:8">
      <c r="C169" t="str">
        <v>FVQ1703</v>
      </c>
      <c r="H169" t="str">
        <v>FXS075</v>
      </c>
    </row>
    <row r="170" spans="3:8">
      <c r="C170" t="str">
        <v>FVQ1704</v>
      </c>
      <c r="H170" t="str">
        <v>FXS076</v>
      </c>
    </row>
    <row r="171" spans="3:8">
      <c r="C171" t="str">
        <v>FVQ1713</v>
      </c>
      <c r="H171" t="str">
        <v>FXS077</v>
      </c>
    </row>
    <row r="172" spans="3:8">
      <c r="C172" t="str">
        <v>FVQ1714</v>
      </c>
      <c r="H172" t="str">
        <v>FXS078</v>
      </c>
    </row>
    <row r="173" spans="3:8">
      <c r="C173" t="str">
        <v>FVQ1715</v>
      </c>
      <c r="H173" t="str">
        <v>FXS079</v>
      </c>
    </row>
    <row r="174" spans="3:8">
      <c r="C174" t="str">
        <v>FVQ1716</v>
      </c>
      <c r="H174" t="str">
        <v>FXS080</v>
      </c>
    </row>
    <row r="175" spans="3:8">
      <c r="C175" t="str">
        <v>FVQ1717</v>
      </c>
      <c r="H175" t="str">
        <v>FXS081</v>
      </c>
    </row>
    <row r="176" spans="3:8">
      <c r="C176" t="str">
        <v>FVQ1719</v>
      </c>
      <c r="H176" t="str">
        <v>FXS082</v>
      </c>
    </row>
    <row r="177" spans="3:8">
      <c r="C177" t="str">
        <v>FVQ1731</v>
      </c>
      <c r="H177" t="str">
        <v>FXS083</v>
      </c>
    </row>
    <row r="178" spans="3:8">
      <c r="C178" t="str">
        <v>FVQ1736</v>
      </c>
      <c r="H178" t="str">
        <v>FXS084</v>
      </c>
    </row>
    <row r="179" spans="3:8">
      <c r="C179" t="str">
        <v>FVQ1737</v>
      </c>
      <c r="H179" t="str">
        <v>FXS085</v>
      </c>
    </row>
    <row r="180" spans="3:8">
      <c r="C180" t="str">
        <v>FVQ1738</v>
      </c>
      <c r="H180" t="str">
        <v>FXS086</v>
      </c>
    </row>
    <row r="181" spans="3:8">
      <c r="C181" t="str">
        <v>FVQ1741</v>
      </c>
      <c r="H181" t="str">
        <v>FXS087</v>
      </c>
    </row>
    <row r="182" spans="3:8">
      <c r="C182" t="str">
        <v>FVQ1742</v>
      </c>
      <c r="H182" t="str">
        <v>FXS088</v>
      </c>
    </row>
    <row r="183" spans="3:8">
      <c r="C183" t="str">
        <v>FVQ1743</v>
      </c>
      <c r="H183" t="str">
        <v>FXS089</v>
      </c>
    </row>
    <row r="184" spans="3:8">
      <c r="C184" t="str">
        <v>FVQ1745</v>
      </c>
      <c r="H184" t="str">
        <v>FXS090</v>
      </c>
    </row>
    <row r="185" spans="3:8">
      <c r="C185" t="str">
        <v>FVQ1747</v>
      </c>
      <c r="H185" t="str">
        <v>FXS091</v>
      </c>
    </row>
    <row r="186" spans="3:8">
      <c r="C186" t="str">
        <v>FVQ1777</v>
      </c>
      <c r="H186" t="str">
        <v>FXS092</v>
      </c>
    </row>
    <row r="187" spans="3:8">
      <c r="C187" t="str">
        <v>FVQ1780</v>
      </c>
      <c r="H187" t="str">
        <v>FXS093</v>
      </c>
    </row>
    <row r="188" spans="3:8">
      <c r="C188" t="str">
        <v>FVQ1793</v>
      </c>
      <c r="H188" t="str">
        <v>FXS094</v>
      </c>
    </row>
    <row r="189" spans="3:8">
      <c r="C189" t="str">
        <v>FVQ1805</v>
      </c>
      <c r="H189" t="str">
        <v>FXS095</v>
      </c>
    </row>
    <row r="190" spans="3:8">
      <c r="C190" t="str">
        <v>FVQ1818</v>
      </c>
      <c r="H190" t="str">
        <v>FXS096</v>
      </c>
    </row>
    <row r="191" spans="3:8">
      <c r="C191" t="str">
        <v>FVQ1902</v>
      </c>
      <c r="H191" t="str">
        <v>FXS097</v>
      </c>
    </row>
    <row r="192" spans="3:8">
      <c r="C192" t="str">
        <v>FVQ1915</v>
      </c>
      <c r="H192" t="str">
        <v>FXS098</v>
      </c>
    </row>
    <row r="193" spans="3:8">
      <c r="C193" t="str">
        <v>FVQ1916</v>
      </c>
      <c r="H193" t="str">
        <v>FXS099</v>
      </c>
    </row>
    <row r="194" spans="3:8">
      <c r="C194" t="str">
        <v>FVQ1917</v>
      </c>
      <c r="H194" t="str">
        <v>FXS100</v>
      </c>
    </row>
    <row r="195" spans="3:8">
      <c r="C195" t="str">
        <v>FVQ1918</v>
      </c>
      <c r="H195" t="str">
        <v>FXS101</v>
      </c>
    </row>
    <row r="196" spans="3:8">
      <c r="C196" t="str">
        <v>FVQ1920</v>
      </c>
      <c r="H196" t="str">
        <v>FXS102</v>
      </c>
    </row>
    <row r="197" spans="3:8">
      <c r="C197" t="str">
        <v>FVQ1922</v>
      </c>
      <c r="H197" t="str">
        <v>FXS103</v>
      </c>
    </row>
    <row r="198" spans="3:8">
      <c r="C198" t="str">
        <v>FVQ1924</v>
      </c>
      <c r="H198" t="str">
        <v>FXS104</v>
      </c>
    </row>
    <row r="199" spans="3:8">
      <c r="C199" t="str">
        <v>FVQ1925</v>
      </c>
      <c r="H199" t="str">
        <v>FXS105</v>
      </c>
    </row>
    <row r="200" spans="3:8">
      <c r="C200" t="str">
        <v>FVQ1926</v>
      </c>
      <c r="H200" t="str">
        <v>FXS106</v>
      </c>
    </row>
    <row r="201" spans="3:8">
      <c r="C201" t="str">
        <v>FVQ1927</v>
      </c>
      <c r="H201" t="str">
        <v>FXS107</v>
      </c>
    </row>
    <row r="202" spans="3:8">
      <c r="C202" t="str">
        <v>FVQ1928</v>
      </c>
      <c r="H202" t="str">
        <v>FXS108</v>
      </c>
    </row>
    <row r="203" spans="3:8">
      <c r="C203" t="str">
        <v>FVQ1930</v>
      </c>
      <c r="H203" t="str">
        <v>FXS109</v>
      </c>
    </row>
    <row r="204" spans="3:8">
      <c r="C204" t="str">
        <v>FVQ1931</v>
      </c>
      <c r="H204" t="str">
        <v>FXS110</v>
      </c>
    </row>
    <row r="205" spans="3:8">
      <c r="C205" t="str">
        <v>FVQ1932</v>
      </c>
      <c r="H205" t="str">
        <v>FXS111</v>
      </c>
    </row>
    <row r="206" spans="3:8">
      <c r="C206" t="str">
        <v>FVQ1934</v>
      </c>
      <c r="H206" t="str">
        <v>FXS112</v>
      </c>
    </row>
    <row r="207" spans="3:8">
      <c r="C207" t="str">
        <v>FVQ1935</v>
      </c>
      <c r="H207" t="str">
        <v>FXS113</v>
      </c>
    </row>
    <row r="208" spans="3:8">
      <c r="C208" t="str">
        <v>FVQ1980</v>
      </c>
      <c r="H208" t="str">
        <v>FXS114</v>
      </c>
    </row>
    <row r="209" spans="3:8">
      <c r="C209" t="str">
        <v>FVQ1981</v>
      </c>
      <c r="H209" t="str">
        <v>FXS115</v>
      </c>
    </row>
    <row r="210" spans="3:8">
      <c r="C210" t="str">
        <v>FVQ1982</v>
      </c>
      <c r="H210" t="str">
        <v>FXS116</v>
      </c>
    </row>
    <row r="211" spans="3:8">
      <c r="C211" t="str">
        <v>FVQ1983</v>
      </c>
      <c r="H211" t="str">
        <v>FXS117</v>
      </c>
    </row>
    <row r="212" spans="3:8">
      <c r="C212" t="str">
        <v>FVQ2013</v>
      </c>
      <c r="H212" t="str">
        <v>FXS118</v>
      </c>
    </row>
    <row r="213" spans="3:8">
      <c r="C213" t="str">
        <v>FVQ2023</v>
      </c>
      <c r="H213" t="str">
        <v>FXS119</v>
      </c>
    </row>
    <row r="214" spans="3:8">
      <c r="C214" t="str">
        <v>FVQ2025</v>
      </c>
      <c r="H214" t="str">
        <v>FXS120</v>
      </c>
    </row>
    <row r="215" spans="3:8">
      <c r="C215" t="str">
        <v>FVQ2026</v>
      </c>
      <c r="H215" t="str">
        <v>FXS121</v>
      </c>
    </row>
    <row r="216" spans="3:8">
      <c r="C216" t="str">
        <v>FVQ2028</v>
      </c>
      <c r="H216" t="str">
        <v>FXS122</v>
      </c>
    </row>
    <row r="217" spans="3:8">
      <c r="C217" t="str">
        <v>FVQ2029</v>
      </c>
      <c r="H217" t="str">
        <v>FXS123</v>
      </c>
    </row>
    <row r="218" spans="3:8">
      <c r="C218" t="str">
        <v>FVQ2030</v>
      </c>
      <c r="H218" t="str">
        <v>FXS124</v>
      </c>
    </row>
    <row r="219" spans="3:8">
      <c r="C219" t="str">
        <v>FVQ2031</v>
      </c>
      <c r="H219" t="str">
        <v>FXS125</v>
      </c>
    </row>
    <row r="220" spans="3:8">
      <c r="C220" t="str">
        <v>FVQ2033</v>
      </c>
      <c r="H220" t="str">
        <v>FXS126</v>
      </c>
    </row>
    <row r="221" spans="3:8">
      <c r="C221" t="str">
        <v>FVQ2034</v>
      </c>
      <c r="H221" t="str">
        <v>FXS127</v>
      </c>
    </row>
    <row r="222" spans="3:8">
      <c r="C222" t="str">
        <v>FVQ2035</v>
      </c>
      <c r="H222" t="str">
        <v>FXS140</v>
      </c>
    </row>
    <row r="223" spans="3:8">
      <c r="C223" t="str">
        <v>FVQ2037</v>
      </c>
      <c r="H223" t="str">
        <v>FXS141</v>
      </c>
    </row>
    <row r="224" spans="3:8">
      <c r="C224" t="str">
        <v>FVQ2038</v>
      </c>
      <c r="H224" t="str">
        <v>FXS145</v>
      </c>
    </row>
    <row r="225" spans="3:8">
      <c r="C225" t="str">
        <v>FVQ2040</v>
      </c>
      <c r="H225" t="str">
        <v>FXS151</v>
      </c>
    </row>
    <row r="226" spans="3:8">
      <c r="C226" t="str">
        <v>FVQ2082</v>
      </c>
      <c r="H226" t="str">
        <v>FXS152</v>
      </c>
    </row>
    <row r="227" spans="3:8">
      <c r="C227" t="str">
        <v>FVQ2083</v>
      </c>
      <c r="H227" t="str">
        <v>FXS156</v>
      </c>
    </row>
    <row r="228" spans="3:8">
      <c r="C228" t="str">
        <v>FVQ2084</v>
      </c>
      <c r="H228" t="str">
        <v>FXS158</v>
      </c>
    </row>
    <row r="229" spans="3:8">
      <c r="C229" t="str">
        <v>FVQ2085</v>
      </c>
      <c r="H229" t="str">
        <v>FXS160</v>
      </c>
    </row>
    <row r="230" spans="3:8">
      <c r="C230" t="str">
        <v>FVQ2086</v>
      </c>
      <c r="H230" t="str">
        <v>FXS206</v>
      </c>
    </row>
    <row r="231" spans="3:8">
      <c r="C231" t="str">
        <v>FVQ2090</v>
      </c>
      <c r="H231" t="str">
        <v>FXS213</v>
      </c>
    </row>
    <row r="232" spans="3:8">
      <c r="C232" t="str">
        <v>FVQ2091</v>
      </c>
      <c r="H232" t="str">
        <v>FXS217</v>
      </c>
    </row>
    <row r="233" spans="3:8">
      <c r="C233" t="str">
        <v>FVQ2092</v>
      </c>
      <c r="H233" t="str">
        <v>FXS251</v>
      </c>
    </row>
    <row r="234" spans="3:8">
      <c r="C234" t="str">
        <v>FVQ2098</v>
      </c>
      <c r="H234" t="str">
        <v>FXS252</v>
      </c>
    </row>
    <row r="235" spans="3:8">
      <c r="C235" t="str">
        <v>FVQ2099</v>
      </c>
      <c r="H235" t="str">
        <v>FXS253</v>
      </c>
    </row>
    <row r="236" spans="3:8">
      <c r="C236" t="str">
        <v>FVQ2105</v>
      </c>
      <c r="H236" t="str">
        <v>FXS254</v>
      </c>
    </row>
    <row r="237" spans="3:8">
      <c r="C237" t="str">
        <v>FVQ2112</v>
      </c>
      <c r="H237" t="str">
        <v>FXS255</v>
      </c>
    </row>
    <row r="238" spans="3:8">
      <c r="C238" t="str">
        <v>FVQ2140</v>
      </c>
      <c r="H238" t="str">
        <v>FXS256</v>
      </c>
    </row>
    <row r="239" spans="3:8">
      <c r="C239" t="str">
        <v>FVQ2141</v>
      </c>
      <c r="H239" t="str">
        <v>FXS259</v>
      </c>
    </row>
    <row r="240" spans="3:8">
      <c r="C240" t="str">
        <v>FVQ2142</v>
      </c>
      <c r="H240" t="str">
        <v>FXS261</v>
      </c>
    </row>
    <row r="241" spans="3:8">
      <c r="C241" t="str">
        <v>FVQ2145</v>
      </c>
      <c r="H241" t="str">
        <v>FXS262</v>
      </c>
    </row>
    <row r="242" spans="3:8">
      <c r="C242" t="str">
        <v>FVQ2146</v>
      </c>
      <c r="H242" t="str">
        <v>FXS264</v>
      </c>
    </row>
    <row r="243" spans="3:8">
      <c r="C243" t="str">
        <v>FVQ2147</v>
      </c>
      <c r="H243" t="str">
        <v>FXS265</v>
      </c>
    </row>
    <row r="244" spans="3:8">
      <c r="C244" t="str">
        <v>FVQ2148</v>
      </c>
      <c r="H244" t="str">
        <v>FXS267</v>
      </c>
    </row>
    <row r="245" spans="3:8">
      <c r="C245" t="str">
        <v>FVQ2207</v>
      </c>
      <c r="H245" t="str">
        <v>FXS271</v>
      </c>
    </row>
    <row r="246" spans="3:8">
      <c r="C246" t="str">
        <v>FVQ2210</v>
      </c>
      <c r="H246" t="str">
        <v>FXS273</v>
      </c>
    </row>
    <row r="247" spans="3:8">
      <c r="C247" t="str">
        <v>FVQ2230</v>
      </c>
      <c r="H247" t="str">
        <v>FXS275</v>
      </c>
    </row>
    <row r="248" spans="3:8">
      <c r="C248" t="str">
        <v>FVQ2231</v>
      </c>
      <c r="H248" t="str">
        <v>FXS277</v>
      </c>
    </row>
    <row r="249" spans="3:8">
      <c r="C249" t="str">
        <v>FVQ2236</v>
      </c>
      <c r="H249" t="str">
        <v>FXS278</v>
      </c>
    </row>
    <row r="250" spans="3:8">
      <c r="C250" t="str">
        <v>FVQ2237</v>
      </c>
      <c r="H250" t="str">
        <v>FXS280</v>
      </c>
    </row>
    <row r="251" spans="3:8">
      <c r="C251" t="str">
        <v>FVQ2238</v>
      </c>
      <c r="H251" t="str">
        <v>FXS282</v>
      </c>
    </row>
    <row r="252" spans="3:8">
      <c r="C252" t="str">
        <v>FVQ2239</v>
      </c>
      <c r="H252" t="str">
        <v>FXS284</v>
      </c>
    </row>
    <row r="253" spans="3:8">
      <c r="C253" t="str">
        <v>FVQ2241</v>
      </c>
      <c r="H253" t="str">
        <v>FXS286</v>
      </c>
    </row>
    <row r="254" spans="3:8">
      <c r="C254" t="str">
        <v>FVQ2243</v>
      </c>
      <c r="H254" t="str">
        <v>FXS287</v>
      </c>
    </row>
    <row r="255" spans="3:8">
      <c r="C255" t="str">
        <v>FVQ2244</v>
      </c>
      <c r="H255" t="str">
        <v>FXS290</v>
      </c>
    </row>
    <row r="256" spans="3:8">
      <c r="C256" t="str">
        <v>FVQ2245</v>
      </c>
      <c r="H256" t="str">
        <v>FXS291</v>
      </c>
    </row>
    <row r="257" spans="3:8">
      <c r="C257" t="str">
        <v>FVQ2246</v>
      </c>
      <c r="H257" t="str">
        <v>FXS293</v>
      </c>
    </row>
    <row r="258" spans="3:8">
      <c r="C258" t="str">
        <v>FVQ2258</v>
      </c>
      <c r="H258" t="str">
        <v>FXS295</v>
      </c>
    </row>
    <row r="259" spans="3:8">
      <c r="C259" t="str">
        <v>FVQ2259</v>
      </c>
      <c r="H259" t="str">
        <v>FXS296</v>
      </c>
    </row>
    <row r="260" spans="3:8">
      <c r="C260" t="str">
        <v>FVQ2260</v>
      </c>
      <c r="H260" t="str">
        <v>FXS297</v>
      </c>
    </row>
    <row r="261" spans="3:8">
      <c r="C261" t="str">
        <v>FVQ2261</v>
      </c>
      <c r="H261" t="str">
        <v>FXS298</v>
      </c>
    </row>
    <row r="262" spans="3:8">
      <c r="C262" t="str">
        <v>FVQ2262</v>
      </c>
      <c r="H262" t="str">
        <v>FXS299</v>
      </c>
    </row>
    <row r="263" spans="3:8">
      <c r="C263" t="str">
        <v>FVQ2289</v>
      </c>
      <c r="H263" t="str">
        <v>FXS300</v>
      </c>
    </row>
    <row r="264" spans="3:8">
      <c r="C264" t="str">
        <v>FVQ2290</v>
      </c>
      <c r="H264" t="str">
        <v>FXS301</v>
      </c>
    </row>
    <row r="265" spans="3:8">
      <c r="C265" t="str">
        <v>FVQ2291</v>
      </c>
      <c r="H265" t="str">
        <v>FXS313</v>
      </c>
    </row>
    <row r="266" spans="3:8">
      <c r="C266" t="str">
        <v>FVQ2292</v>
      </c>
      <c r="H266" t="str">
        <v>FXS333</v>
      </c>
    </row>
    <row r="267" spans="3:8">
      <c r="C267" t="str">
        <v>FVQ2293</v>
      </c>
      <c r="H267" t="str">
        <v>FXS337</v>
      </c>
    </row>
    <row r="268" spans="3:8">
      <c r="C268" t="str">
        <v>FVQ2306</v>
      </c>
      <c r="H268" t="str">
        <v>FXS342</v>
      </c>
    </row>
    <row r="269" spans="3:8">
      <c r="C269" t="str">
        <v>FVQ2307</v>
      </c>
      <c r="H269" t="str">
        <v>FXS344</v>
      </c>
    </row>
    <row r="270" spans="3:8">
      <c r="C270" t="str">
        <v>FVQ2308</v>
      </c>
      <c r="H270" t="str">
        <v>FXS354</v>
      </c>
    </row>
    <row r="271" spans="3:8">
      <c r="C271" t="str">
        <v>FVQ2363</v>
      </c>
      <c r="H271" t="str">
        <v>FXS360</v>
      </c>
    </row>
    <row r="272" spans="3:8">
      <c r="C272" t="str">
        <v>FVQ2364</v>
      </c>
      <c r="H272" t="str">
        <v>FXS361</v>
      </c>
    </row>
    <row r="273" spans="3:8">
      <c r="C273" t="str">
        <v>FVQ2378</v>
      </c>
      <c r="H273" t="str">
        <v>FXS362</v>
      </c>
    </row>
    <row r="274" spans="3:8">
      <c r="C274" t="str">
        <v>FVQ2379</v>
      </c>
      <c r="H274" t="str">
        <v>FXS364</v>
      </c>
    </row>
    <row r="275" spans="3:8">
      <c r="C275" t="str">
        <v>FVQ2380</v>
      </c>
      <c r="H275" t="str">
        <v>FXS367</v>
      </c>
    </row>
    <row r="276" spans="3:8">
      <c r="C276" t="str">
        <v>FVQ2381</v>
      </c>
      <c r="H276" t="str">
        <v>FXS373</v>
      </c>
    </row>
    <row r="277" spans="3:8">
      <c r="C277" t="str">
        <v>FVQ2382</v>
      </c>
      <c r="H277" t="str">
        <v>FXS376</v>
      </c>
    </row>
    <row r="278" spans="3:8">
      <c r="C278" t="str">
        <v>FVQ2517</v>
      </c>
      <c r="H278" t="str">
        <v>FXS377</v>
      </c>
    </row>
    <row r="279" spans="3:8">
      <c r="C279" t="str">
        <v>FVQ2518</v>
      </c>
      <c r="H279" t="str">
        <v>FXS380</v>
      </c>
    </row>
    <row r="280" spans="3:8">
      <c r="C280" t="str">
        <v>FVQ260</v>
      </c>
      <c r="H280" t="str">
        <v>FXS386</v>
      </c>
    </row>
    <row r="281" spans="3:8">
      <c r="C281" t="str">
        <v>FVQ3301</v>
      </c>
      <c r="H281" t="str">
        <v>FXS387</v>
      </c>
    </row>
    <row r="282" spans="3:8">
      <c r="C282" t="str">
        <v>FVQ3323</v>
      </c>
      <c r="H282" t="str">
        <v>FXS393</v>
      </c>
    </row>
    <row r="283" spans="3:8">
      <c r="C283" t="str">
        <v>FVQ3324</v>
      </c>
      <c r="H283" t="str">
        <v>FXS394</v>
      </c>
    </row>
    <row r="284" spans="3:8">
      <c r="C284" t="str">
        <v>FVQ3337</v>
      </c>
      <c r="H284" t="str">
        <v>FXS395</v>
      </c>
    </row>
    <row r="285" spans="3:8">
      <c r="C285" t="str">
        <v>FVQ3338</v>
      </c>
      <c r="H285" t="str">
        <v>FXS396</v>
      </c>
    </row>
    <row r="286" spans="3:8">
      <c r="C286" t="str">
        <v>FVQ3339</v>
      </c>
      <c r="H286" t="str">
        <v>FXS397</v>
      </c>
    </row>
    <row r="287" spans="3:8">
      <c r="C287" t="str">
        <v>FVQ3340</v>
      </c>
      <c r="H287" t="str">
        <v>FXS398</v>
      </c>
    </row>
    <row r="288" spans="3:8">
      <c r="C288" t="str">
        <v>FVQ3341</v>
      </c>
      <c r="H288" t="str">
        <v>FXS399</v>
      </c>
    </row>
    <row r="289" spans="3:8">
      <c r="C289" t="str">
        <v>FVQ3343</v>
      </c>
      <c r="H289" t="str">
        <v>FXS400</v>
      </c>
    </row>
    <row r="290" spans="3:8">
      <c r="C290" t="str">
        <v>FVQ3344</v>
      </c>
      <c r="H290" t="str">
        <v>FXS401</v>
      </c>
    </row>
    <row r="291" spans="3:8">
      <c r="C291" t="str">
        <v>FVQ3346</v>
      </c>
      <c r="H291" t="str">
        <v>FXS402</v>
      </c>
    </row>
    <row r="292" spans="3:8">
      <c r="C292" t="str">
        <v>FVQ3349</v>
      </c>
      <c r="H292" t="str">
        <v>FXS403</v>
      </c>
    </row>
    <row r="293" spans="3:8">
      <c r="C293" t="str">
        <v>FVQ3376</v>
      </c>
      <c r="H293" t="str">
        <v>FXS404</v>
      </c>
    </row>
    <row r="294" spans="3:8">
      <c r="C294" t="str">
        <v>FVQ3377</v>
      </c>
      <c r="H294" t="str">
        <v>FXS405</v>
      </c>
    </row>
    <row r="295" spans="3:8">
      <c r="C295" t="str">
        <v>FVQ3379</v>
      </c>
      <c r="H295" t="str">
        <v>FXS406</v>
      </c>
    </row>
    <row r="296" spans="3:8">
      <c r="C296" t="str">
        <v>FVQ3393</v>
      </c>
      <c r="H296" t="str">
        <v>FXS407</v>
      </c>
    </row>
    <row r="297" spans="3:8">
      <c r="C297" t="str">
        <v>FVQ3394</v>
      </c>
      <c r="H297" t="str">
        <v>FXS408</v>
      </c>
    </row>
    <row r="298" spans="3:8">
      <c r="C298" t="str">
        <v>FVQ3395</v>
      </c>
      <c r="H298" t="str">
        <v>FXS409</v>
      </c>
    </row>
    <row r="299" spans="3:8">
      <c r="C299" t="str">
        <v>FVQ3396</v>
      </c>
      <c r="H299" t="str">
        <v>FXS410</v>
      </c>
    </row>
    <row r="300" spans="3:8">
      <c r="C300" t="str">
        <v>FVQ3398</v>
      </c>
      <c r="H300" t="str">
        <v>FXS411</v>
      </c>
    </row>
    <row r="301" spans="3:8">
      <c r="C301" t="str">
        <v>FVQ3423</v>
      </c>
      <c r="H301" t="str">
        <v>FXS412</v>
      </c>
    </row>
    <row r="302" spans="3:8">
      <c r="C302" t="str">
        <v>FVQ3424</v>
      </c>
      <c r="H302" t="str">
        <v>FXS413</v>
      </c>
    </row>
    <row r="303" spans="3:8">
      <c r="C303" t="str">
        <v>FVQ3425</v>
      </c>
      <c r="H303" t="str">
        <v>FXS414</v>
      </c>
    </row>
    <row r="304" spans="3:8">
      <c r="C304" t="str">
        <v>FVQ3435</v>
      </c>
      <c r="H304" t="str">
        <v>FXS415</v>
      </c>
    </row>
    <row r="305" spans="3:8">
      <c r="C305" t="str">
        <v>FVQ3436</v>
      </c>
      <c r="H305" t="str">
        <v>FXS416</v>
      </c>
    </row>
    <row r="306" spans="3:8">
      <c r="C306" t="str">
        <v>FVQ3437</v>
      </c>
      <c r="H306" t="str">
        <v>FXS417</v>
      </c>
    </row>
    <row r="307" spans="3:8">
      <c r="C307" t="str">
        <v>FVQ3463</v>
      </c>
      <c r="H307" t="str">
        <v>FXS418</v>
      </c>
    </row>
    <row r="308" spans="3:8">
      <c r="C308" t="str">
        <v>FVQ3464</v>
      </c>
      <c r="H308" t="str">
        <v>FXS419</v>
      </c>
    </row>
    <row r="309" spans="3:8">
      <c r="C309" t="str">
        <v>FVQ3465</v>
      </c>
      <c r="H309" t="str">
        <v>FXS420</v>
      </c>
    </row>
    <row r="310" spans="3:8">
      <c r="C310" t="str">
        <v>FVQ3469</v>
      </c>
      <c r="H310" t="str">
        <v>FXS421</v>
      </c>
    </row>
    <row r="311" spans="3:8">
      <c r="C311" t="str">
        <v>FVQ3473</v>
      </c>
      <c r="H311" t="str">
        <v>FXS422</v>
      </c>
    </row>
    <row r="312" spans="3:8">
      <c r="C312" t="str">
        <v>FVQ3474</v>
      </c>
      <c r="H312" t="str">
        <v>FXS423</v>
      </c>
    </row>
    <row r="313" spans="3:8">
      <c r="C313" t="str">
        <v>FVQ3475</v>
      </c>
      <c r="H313" t="str">
        <v>FXS427</v>
      </c>
    </row>
    <row r="314" spans="3:8">
      <c r="C314" t="str">
        <v>FVQ3476</v>
      </c>
      <c r="H314" t="str">
        <v>FXS429</v>
      </c>
    </row>
    <row r="315" spans="3:8">
      <c r="C315" t="str">
        <v>FVQ3477</v>
      </c>
      <c r="H315" t="str">
        <v>FXS431</v>
      </c>
    </row>
    <row r="316" spans="3:8">
      <c r="C316" t="str">
        <v>FVQ3479</v>
      </c>
      <c r="H316" t="str">
        <v>FXS433</v>
      </c>
    </row>
    <row r="317" spans="3:8">
      <c r="C317" t="str">
        <v>FVQ3488</v>
      </c>
      <c r="H317" t="str">
        <v>FXS434</v>
      </c>
    </row>
    <row r="318" spans="3:8">
      <c r="C318" t="str">
        <v>FVQ3489</v>
      </c>
      <c r="H318" t="str">
        <v>FXS435</v>
      </c>
    </row>
    <row r="319" spans="3:8">
      <c r="C319" t="str">
        <v>FVQ3505</v>
      </c>
      <c r="H319" t="str">
        <v>FXS437</v>
      </c>
    </row>
    <row r="320" spans="3:8">
      <c r="C320" t="str">
        <v>FVQ3506</v>
      </c>
      <c r="H320" t="str">
        <v>FXS438</v>
      </c>
    </row>
    <row r="321" spans="3:8">
      <c r="C321" t="str">
        <v>FVQ3511</v>
      </c>
      <c r="H321" t="str">
        <v>FXS439</v>
      </c>
    </row>
    <row r="322" spans="3:8">
      <c r="C322" t="str">
        <v>FVQ3517</v>
      </c>
      <c r="H322" t="str">
        <v>FXS440</v>
      </c>
    </row>
    <row r="323" spans="3:8">
      <c r="C323" t="str">
        <v>FVQ3520</v>
      </c>
      <c r="H323" t="str">
        <v>FXS443</v>
      </c>
    </row>
    <row r="324" spans="3:8">
      <c r="C324" t="str">
        <v>FVQ3522</v>
      </c>
      <c r="H324" t="str">
        <v>FXS446</v>
      </c>
    </row>
    <row r="325" spans="3:8">
      <c r="C325" t="str">
        <v>FVQ3529</v>
      </c>
      <c r="H325" t="str">
        <v>FXS448</v>
      </c>
    </row>
    <row r="326" spans="3:8">
      <c r="C326" t="str">
        <v>FVQ3532</v>
      </c>
      <c r="H326" t="str">
        <v>FXS450</v>
      </c>
    </row>
    <row r="327" spans="3:8">
      <c r="C327" t="str">
        <v>FVQ3533</v>
      </c>
      <c r="H327" t="str">
        <v>FXS451</v>
      </c>
    </row>
    <row r="328" spans="3:8">
      <c r="C328" t="str">
        <v>FVQ3559</v>
      </c>
      <c r="H328" t="str">
        <v>FXS452</v>
      </c>
    </row>
    <row r="329" spans="3:8">
      <c r="C329" t="str">
        <v>FVQ3560</v>
      </c>
      <c r="H329" t="str">
        <v>FXS453</v>
      </c>
    </row>
    <row r="330" spans="3:8">
      <c r="C330" t="str">
        <v>FVQ3561</v>
      </c>
      <c r="H330" t="str">
        <v>FXS454</v>
      </c>
    </row>
    <row r="331" spans="3:8">
      <c r="C331" t="str">
        <v>FVQ3562</v>
      </c>
      <c r="H331" t="str">
        <v>FXS456</v>
      </c>
    </row>
    <row r="332" spans="3:8">
      <c r="C332" t="str">
        <v>FVQ3563</v>
      </c>
      <c r="H332" t="str">
        <v>FXS458</v>
      </c>
    </row>
    <row r="333" spans="3:8">
      <c r="C333" t="str">
        <v>FVQ3564</v>
      </c>
      <c r="H333" t="str">
        <v>FXS460</v>
      </c>
    </row>
    <row r="334" spans="3:8">
      <c r="C334" t="str">
        <v>FVQ3566</v>
      </c>
      <c r="H334" t="str">
        <v>FXS461</v>
      </c>
    </row>
    <row r="335" spans="3:8">
      <c r="C335" t="str">
        <v>FVQ3567</v>
      </c>
      <c r="H335" t="str">
        <v>FXS462</v>
      </c>
    </row>
    <row r="336" spans="3:8">
      <c r="C336" t="str">
        <v>FVQ3571</v>
      </c>
      <c r="H336" t="str">
        <v>FXS465</v>
      </c>
    </row>
    <row r="337" spans="3:8">
      <c r="C337" t="str">
        <v>FVQ3572</v>
      </c>
      <c r="H337" t="str">
        <v>FXS466</v>
      </c>
    </row>
    <row r="338" spans="3:8">
      <c r="C338" t="str">
        <v>FVQ3573</v>
      </c>
      <c r="H338" t="str">
        <v>FXS467</v>
      </c>
    </row>
    <row r="339" spans="3:8">
      <c r="C339" t="str">
        <v>FVQ3574</v>
      </c>
      <c r="H339" t="str">
        <v>FXS468</v>
      </c>
    </row>
    <row r="340" spans="3:8">
      <c r="C340" t="str">
        <v>FVQ3619</v>
      </c>
      <c r="H340" t="str">
        <v>FXS470</v>
      </c>
    </row>
    <row r="341" spans="3:8">
      <c r="C341" t="str">
        <v>FVQ3620</v>
      </c>
      <c r="H341" t="str">
        <v>FXS471</v>
      </c>
    </row>
    <row r="342" spans="3:8">
      <c r="C342" t="str">
        <v>FVQ3621</v>
      </c>
      <c r="H342" t="str">
        <v>FXS472</v>
      </c>
    </row>
    <row r="343" spans="3:8">
      <c r="C343" t="str">
        <v>FVQ3623</v>
      </c>
      <c r="H343" t="str">
        <v>FXS474</v>
      </c>
    </row>
    <row r="344" spans="3:8">
      <c r="C344" t="str">
        <v>FVQ3624</v>
      </c>
      <c r="H344" t="str">
        <v>FXS477</v>
      </c>
    </row>
    <row r="345" spans="3:8">
      <c r="C345" t="str">
        <v>FVQ3671</v>
      </c>
      <c r="H345" t="str">
        <v>FXS495</v>
      </c>
    </row>
    <row r="346" spans="3:8">
      <c r="C346" t="str">
        <v>FVQ3672</v>
      </c>
      <c r="H346" t="str">
        <v>FXS496</v>
      </c>
    </row>
    <row r="347" spans="3:8">
      <c r="C347" t="str">
        <v>FVQ3673</v>
      </c>
      <c r="H347" t="str">
        <v>FXS501</v>
      </c>
    </row>
    <row r="348" spans="3:8">
      <c r="C348" t="str">
        <v>FVQ85080</v>
      </c>
      <c r="H348" t="str">
        <v>FXS505</v>
      </c>
    </row>
    <row r="349" spans="3:8">
      <c r="C349" t="str">
        <v>FVQ85081</v>
      </c>
      <c r="H349" t="str">
        <v>FXS506</v>
      </c>
    </row>
    <row r="350" spans="3:8">
      <c r="C350" t="str">
        <v>FVQ85082</v>
      </c>
      <c r="H350" t="str">
        <v>FXS507</v>
      </c>
    </row>
    <row r="351" spans="3:8">
      <c r="C351" t="str">
        <v>FVQ85083</v>
      </c>
      <c r="H351" t="str">
        <v>FXS508</v>
      </c>
    </row>
    <row r="352" spans="3:8">
      <c r="C352" t="str">
        <v>FVQ85084</v>
      </c>
      <c r="H352" t="str">
        <v>FXS509</v>
      </c>
    </row>
    <row r="353" spans="3:8">
      <c r="C353" t="str">
        <v>FVQ85085</v>
      </c>
      <c r="H353" t="str">
        <v>FXS510</v>
      </c>
    </row>
    <row r="354" spans="3:8">
      <c r="C354" t="str">
        <v>FVQ85086</v>
      </c>
      <c r="H354" t="str">
        <v>FXS511</v>
      </c>
    </row>
    <row r="355" spans="3:8">
      <c r="C355" t="str">
        <v>FVQ85087</v>
      </c>
      <c r="H355" t="str">
        <v>FXS532</v>
      </c>
    </row>
    <row r="356" spans="3:8">
      <c r="C356" t="str">
        <v>FVQ85088</v>
      </c>
      <c r="H356" t="str">
        <v>FXS536</v>
      </c>
    </row>
    <row r="357" spans="3:8">
      <c r="C357" t="str">
        <v>FVQ85089</v>
      </c>
      <c r="H357" t="str">
        <v>FXS539</v>
      </c>
    </row>
    <row r="358" spans="3:8">
      <c r="C358" t="str">
        <v>FVQ892</v>
      </c>
      <c r="H358" t="str">
        <v>FXS541</v>
      </c>
    </row>
    <row r="359" spans="3:8">
      <c r="C359" t="str">
        <v>FVQ893</v>
      </c>
      <c r="H359" t="str">
        <v>FXS544</v>
      </c>
    </row>
    <row r="360" spans="3:8">
      <c r="C360" t="str">
        <v>FVQ894</v>
      </c>
      <c r="H360" t="str">
        <v>FXS545</v>
      </c>
    </row>
    <row r="361" spans="3:8">
      <c r="C361" t="str">
        <v>FVQ895</v>
      </c>
      <c r="H361" t="str">
        <v>FXS597</v>
      </c>
    </row>
    <row r="362" spans="3:8">
      <c r="C362" t="str">
        <v>FVQ896</v>
      </c>
      <c r="H362" t="str">
        <v>FXS598</v>
      </c>
    </row>
    <row r="363" spans="3:8">
      <c r="C363" t="str">
        <v>FVQ935</v>
      </c>
      <c r="H363" t="str">
        <v>FXS600</v>
      </c>
    </row>
    <row r="364" spans="3:8">
      <c r="C364" t="str">
        <v>FVQ990</v>
      </c>
      <c r="H364" t="str">
        <v>FXS602</v>
      </c>
    </row>
    <row r="365" spans="3:8">
      <c r="C365" t="str">
        <v>FVQ991</v>
      </c>
      <c r="H365" t="str">
        <v>FXS603</v>
      </c>
    </row>
    <row r="366" spans="3:8">
      <c r="C366" t="str">
        <v>FVQ992</v>
      </c>
      <c r="H366" t="str">
        <v>FXS604</v>
      </c>
    </row>
    <row r="367" spans="3:8">
      <c r="C367" t="str">
        <v>FVQ993</v>
      </c>
      <c r="H367" t="str">
        <v>FXS605</v>
      </c>
    </row>
    <row r="368" spans="3:8">
      <c r="C368" t="str">
        <v>FVQ994</v>
      </c>
      <c r="H368" t="str">
        <v>FXS607</v>
      </c>
    </row>
    <row r="369" spans="3:8">
      <c r="C369" t="str">
        <v>FVR397</v>
      </c>
      <c r="H369" t="str">
        <v>FXS608</v>
      </c>
    </row>
    <row r="370" spans="3:8">
      <c r="C370" t="str">
        <v>FVR398</v>
      </c>
      <c r="H370" t="str">
        <v>FXS609</v>
      </c>
    </row>
    <row r="371" spans="3:8">
      <c r="C371" t="str">
        <v>FVR399</v>
      </c>
      <c r="H371" t="str">
        <v>FXS612</v>
      </c>
    </row>
    <row r="372" spans="3:8">
      <c r="C372" t="str">
        <v>FVR401</v>
      </c>
      <c r="H372" t="str">
        <v>FXS614</v>
      </c>
    </row>
    <row r="373" spans="3:8">
      <c r="C373" t="str">
        <v>FVS468</v>
      </c>
      <c r="H373" t="str">
        <v>FXS615</v>
      </c>
    </row>
    <row r="374" spans="3:8">
      <c r="C374" t="str">
        <v>FVS591</v>
      </c>
      <c r="H374" t="str">
        <v>FXS621</v>
      </c>
    </row>
    <row r="375" spans="3:8">
      <c r="C375" t="str">
        <v>FVS592</v>
      </c>
      <c r="H375" t="str">
        <v>FXS623</v>
      </c>
    </row>
    <row r="376" spans="3:8">
      <c r="C376" t="str">
        <v>FVX000</v>
      </c>
      <c r="H376" t="str">
        <v>FXS626</v>
      </c>
    </row>
    <row r="377" spans="3:8">
      <c r="C377" t="str">
        <v>FVX003</v>
      </c>
      <c r="H377" t="str">
        <v>FXS633</v>
      </c>
    </row>
    <row r="378" spans="3:8">
      <c r="C378" t="str">
        <v>FVX005</v>
      </c>
      <c r="H378" t="str">
        <v>FXS635</v>
      </c>
    </row>
    <row r="379" spans="3:8">
      <c r="C379" t="str">
        <v>FVX006</v>
      </c>
      <c r="H379" t="str">
        <v>FXS638</v>
      </c>
    </row>
    <row r="380" spans="3:8">
      <c r="C380" t="str">
        <v>FVX007</v>
      </c>
      <c r="H380" t="str">
        <v>FXS642</v>
      </c>
    </row>
    <row r="381" spans="3:8">
      <c r="C381" t="str">
        <v>FVX008</v>
      </c>
      <c r="H381" t="str">
        <v>FXS666</v>
      </c>
    </row>
    <row r="382" spans="3:8">
      <c r="C382" t="str">
        <v>FVX009</v>
      </c>
      <c r="H382" t="str">
        <v>FXS667</v>
      </c>
    </row>
    <row r="383" spans="3:8">
      <c r="C383" t="str">
        <v>FVX011</v>
      </c>
      <c r="H383" t="str">
        <v>FXS668</v>
      </c>
    </row>
    <row r="384" spans="3:8">
      <c r="C384" t="str">
        <v>FVX013</v>
      </c>
      <c r="H384" t="str">
        <v>FXS670</v>
      </c>
    </row>
    <row r="385" spans="3:8">
      <c r="C385" t="str">
        <v>FVX014</v>
      </c>
      <c r="H385" t="str">
        <v>FXS671</v>
      </c>
    </row>
    <row r="386" spans="3:8">
      <c r="C386" t="str">
        <v>FVX015</v>
      </c>
      <c r="H386" t="str">
        <v>FXS674</v>
      </c>
    </row>
    <row r="387" spans="3:8">
      <c r="C387" t="str">
        <v>FVX016</v>
      </c>
      <c r="H387" t="str">
        <v>FXS675</v>
      </c>
    </row>
    <row r="388" spans="3:8">
      <c r="C388" t="str">
        <v>FVX017</v>
      </c>
      <c r="H388" t="str">
        <v>FXS682</v>
      </c>
    </row>
    <row r="389" spans="3:8">
      <c r="C389" t="str">
        <v>FVX018</v>
      </c>
      <c r="H389" t="str">
        <v>FXS683</v>
      </c>
    </row>
    <row r="390" spans="3:8">
      <c r="C390" t="str">
        <v>FVX019</v>
      </c>
      <c r="H390" t="str">
        <v>FXS687</v>
      </c>
    </row>
    <row r="391" spans="3:8">
      <c r="C391" t="str">
        <v>FVX020</v>
      </c>
      <c r="H391" t="str">
        <v>FXS688</v>
      </c>
    </row>
    <row r="392" spans="3:8">
      <c r="C392" t="str">
        <v>FVX021</v>
      </c>
      <c r="H392" t="str">
        <v>FXS690</v>
      </c>
    </row>
    <row r="393" spans="3:8">
      <c r="C393" t="str">
        <v>FVX023</v>
      </c>
      <c r="H393" t="str">
        <v>FXS692</v>
      </c>
    </row>
    <row r="394" spans="3:8">
      <c r="C394" t="str">
        <v>FVX025</v>
      </c>
      <c r="H394" t="str">
        <v>FXS694</v>
      </c>
    </row>
    <row r="395" spans="3:8">
      <c r="C395" t="str">
        <v>FVX026</v>
      </c>
      <c r="H395" t="str">
        <v>FXS695</v>
      </c>
    </row>
    <row r="396" spans="3:8">
      <c r="C396" t="str">
        <v>FVX027</v>
      </c>
      <c r="H396" t="str">
        <v>FXS697</v>
      </c>
    </row>
    <row r="397" spans="3:8">
      <c r="C397" t="str">
        <v>FVX028</v>
      </c>
      <c r="H397" t="str">
        <v>FXS698</v>
      </c>
    </row>
    <row r="398" spans="3:8">
      <c r="C398" t="str">
        <v>FVX029</v>
      </c>
      <c r="H398" t="str">
        <v>FXS699</v>
      </c>
    </row>
    <row r="399" spans="3:8">
      <c r="C399" t="str">
        <v>FVX031</v>
      </c>
      <c r="H399" t="str">
        <v>FXS701</v>
      </c>
    </row>
    <row r="400" spans="3:8">
      <c r="C400" t="str">
        <v>FVX032</v>
      </c>
      <c r="H400" t="str">
        <v>FXS702</v>
      </c>
    </row>
    <row r="401" spans="3:8">
      <c r="C401" t="str">
        <v>FVX034</v>
      </c>
      <c r="H401" t="str">
        <v>FXS703</v>
      </c>
    </row>
    <row r="402" spans="3:8">
      <c r="C402" t="str">
        <v>FXS130</v>
      </c>
      <c r="H402" t="str">
        <v>FXS704</v>
      </c>
    </row>
    <row r="403" spans="3:8">
      <c r="C403" t="str">
        <v>FXS131</v>
      </c>
      <c r="H403" t="str">
        <v>FXS705</v>
      </c>
    </row>
    <row r="404" spans="3:8">
      <c r="C404" t="str">
        <v>FXS132</v>
      </c>
      <c r="H404" t="str">
        <v>FXS706</v>
      </c>
    </row>
    <row r="405" spans="3:8">
      <c r="C405" t="str">
        <v>FXS133</v>
      </c>
      <c r="H405" t="str">
        <v>FXS707</v>
      </c>
    </row>
    <row r="406" spans="3:8">
      <c r="C406" t="str">
        <v>FXS135</v>
      </c>
      <c r="H406" t="str">
        <v>FXS708</v>
      </c>
    </row>
    <row r="407" spans="3:8">
      <c r="C407" t="str">
        <v>FXS136</v>
      </c>
      <c r="H407" t="str">
        <v>FXS709</v>
      </c>
    </row>
    <row r="408" spans="3:8">
      <c r="C408" t="str">
        <v>FXS138</v>
      </c>
      <c r="H408" t="str">
        <v>FXS710</v>
      </c>
    </row>
    <row r="409" spans="3:8">
      <c r="C409" t="str">
        <v>FXS142</v>
      </c>
      <c r="H409" t="str">
        <v>FXS711</v>
      </c>
    </row>
    <row r="410" spans="3:8">
      <c r="C410" t="str">
        <v>FXS146</v>
      </c>
      <c r="H410" t="str">
        <v>FXS712</v>
      </c>
    </row>
    <row r="411" spans="3:8">
      <c r="C411" t="str">
        <v>FXS149</v>
      </c>
      <c r="H411" t="str">
        <v>FXS713</v>
      </c>
    </row>
    <row r="412" spans="3:8">
      <c r="C412" t="str">
        <v>FXS150</v>
      </c>
      <c r="H412" t="str">
        <v>FXS714</v>
      </c>
    </row>
    <row r="413" spans="3:8">
      <c r="C413" t="str">
        <v>FXS153</v>
      </c>
      <c r="H413" t="str">
        <v>FXS715</v>
      </c>
    </row>
    <row r="414" spans="3:8">
      <c r="C414" t="str">
        <v>FXS154</v>
      </c>
      <c r="H414" t="str">
        <v>FXS716</v>
      </c>
    </row>
    <row r="415" spans="3:8">
      <c r="C415" t="str">
        <v>FXS155</v>
      </c>
      <c r="H415" t="str">
        <v>FXS717</v>
      </c>
    </row>
    <row r="416" spans="3:8">
      <c r="C416" t="str">
        <v>FXS157</v>
      </c>
      <c r="H416" t="str">
        <v>FXS718</v>
      </c>
    </row>
    <row r="417" spans="3:8">
      <c r="C417" t="str">
        <v>FXS159</v>
      </c>
      <c r="H417" t="str">
        <v>FXS719</v>
      </c>
    </row>
    <row r="418" spans="3:8">
      <c r="C418" t="str">
        <v>FXS161</v>
      </c>
      <c r="H418" t="str">
        <v>FXS720</v>
      </c>
    </row>
    <row r="419" spans="3:8">
      <c r="C419" t="str">
        <v>FXS162</v>
      </c>
      <c r="H419" t="str">
        <v>FXS738</v>
      </c>
    </row>
    <row r="420" spans="3:8">
      <c r="C420" t="str">
        <v>FXS163</v>
      </c>
      <c r="H420" t="str">
        <v>FXS739</v>
      </c>
    </row>
    <row r="421" spans="3:8">
      <c r="C421" t="str">
        <v>FXS203</v>
      </c>
      <c r="H421" t="str">
        <v>FXS741</v>
      </c>
    </row>
    <row r="422" spans="3:8">
      <c r="C422" t="str">
        <v>FXS204</v>
      </c>
      <c r="H422" t="str">
        <v>FXS742</v>
      </c>
    </row>
    <row r="423" spans="3:8">
      <c r="C423" t="str">
        <v>FXS205</v>
      </c>
      <c r="H423" t="str">
        <v>FXS743</v>
      </c>
    </row>
    <row r="424" spans="3:8">
      <c r="C424" t="str">
        <v>FXS207</v>
      </c>
      <c r="H424" t="str">
        <v>FXS744</v>
      </c>
    </row>
    <row r="425" spans="3:8">
      <c r="C425" t="str">
        <v>FXS208</v>
      </c>
      <c r="H425" t="str">
        <v>FXS746</v>
      </c>
    </row>
    <row r="426" spans="3:8">
      <c r="C426" t="str">
        <v>FXS209</v>
      </c>
      <c r="H426" t="str">
        <v>FXS747</v>
      </c>
    </row>
    <row r="427" spans="3:8">
      <c r="C427" t="str">
        <v>FXS210</v>
      </c>
      <c r="H427" t="str">
        <v>FXS748</v>
      </c>
    </row>
    <row r="428" spans="3:8">
      <c r="C428" t="str">
        <v>FXS211</v>
      </c>
      <c r="H428" t="str">
        <v>FXS750</v>
      </c>
    </row>
    <row r="429" spans="3:8">
      <c r="C429" t="str">
        <v>FXS212</v>
      </c>
      <c r="H429" t="str">
        <v>FXS751</v>
      </c>
    </row>
    <row r="430" spans="3:8">
      <c r="C430" t="str">
        <v>FXS215</v>
      </c>
      <c r="H430" t="str">
        <v>FXS752</v>
      </c>
    </row>
    <row r="431" spans="3:8">
      <c r="C431" t="str">
        <v>FXS216</v>
      </c>
      <c r="H431" t="str">
        <v>FXS757</v>
      </c>
    </row>
    <row r="432" spans="3:8">
      <c r="C432" t="str">
        <v>FXS218</v>
      </c>
      <c r="H432" t="str">
        <v>FXS758</v>
      </c>
    </row>
    <row r="433" spans="3:8">
      <c r="C433" t="str">
        <v>FXS219</v>
      </c>
      <c r="H433" t="str">
        <v>FXS760</v>
      </c>
    </row>
    <row r="434" spans="3:8">
      <c r="C434" t="str">
        <v>FXS220</v>
      </c>
      <c r="H434" t="str">
        <v>FXS761</v>
      </c>
    </row>
    <row r="435" spans="3:8">
      <c r="C435" t="str">
        <v>FXS221</v>
      </c>
      <c r="H435" t="str">
        <v>FXS762</v>
      </c>
    </row>
    <row r="436" spans="3:8">
      <c r="C436" t="str">
        <v>FXS222</v>
      </c>
      <c r="H436" t="str">
        <v>FXS763</v>
      </c>
    </row>
    <row r="437" spans="3:8">
      <c r="C437" t="str">
        <v>FXS223</v>
      </c>
      <c r="H437" t="str">
        <v>FXS764</v>
      </c>
    </row>
    <row r="438" spans="3:8">
      <c r="C438" t="str">
        <v>FXS224</v>
      </c>
      <c r="H438" t="str">
        <v>FXS765</v>
      </c>
    </row>
    <row r="439" spans="3:8">
      <c r="C439" t="str">
        <v>FXS225</v>
      </c>
      <c r="H439" t="str">
        <v>FXS766</v>
      </c>
    </row>
    <row r="440" spans="3:8">
      <c r="C440" t="str">
        <v>FXS226</v>
      </c>
      <c r="H440" t="str">
        <v>FXS769</v>
      </c>
    </row>
    <row r="441" spans="3:8">
      <c r="C441" t="str">
        <v>FXS227</v>
      </c>
      <c r="H441" t="str">
        <v>FXS770</v>
      </c>
    </row>
    <row r="442" spans="3:8">
      <c r="C442" t="str">
        <v>FXS228</v>
      </c>
      <c r="H442" t="str">
        <v>FXS771</v>
      </c>
    </row>
    <row r="443" spans="3:8">
      <c r="C443" t="str">
        <v>FXS229</v>
      </c>
      <c r="H443" t="str">
        <v>FXS773</v>
      </c>
    </row>
    <row r="444" spans="3:8">
      <c r="C444" t="str">
        <v>FXS230</v>
      </c>
      <c r="H444" t="str">
        <v>FXS774</v>
      </c>
    </row>
    <row r="445" spans="3:8">
      <c r="C445" t="str">
        <v>FXS231</v>
      </c>
      <c r="H445" t="str">
        <v>FXS781</v>
      </c>
    </row>
    <row r="446" spans="3:8">
      <c r="C446" t="str">
        <v>FXS232</v>
      </c>
      <c r="H446" t="str">
        <v>FXS782</v>
      </c>
    </row>
    <row r="447" spans="3:8">
      <c r="C447" t="str">
        <v>FXS233</v>
      </c>
      <c r="H447" t="str">
        <v>FXS833</v>
      </c>
    </row>
    <row r="448" spans="3:8">
      <c r="C448" t="str">
        <v>FXS234</v>
      </c>
      <c r="H448" t="str">
        <v>FXS834</v>
      </c>
    </row>
    <row r="449" spans="3:8">
      <c r="C449" t="str">
        <v>FXS235</v>
      </c>
      <c r="H449" t="str">
        <v>FXS835</v>
      </c>
    </row>
    <row r="450" spans="3:8">
      <c r="C450" t="str">
        <v>FXS237</v>
      </c>
      <c r="H450" t="str">
        <v>FXS836</v>
      </c>
    </row>
    <row r="451" spans="3:8">
      <c r="C451" t="str">
        <v>FXS238</v>
      </c>
      <c r="H451" t="str">
        <v>FXS837</v>
      </c>
    </row>
    <row r="452" spans="3:8">
      <c r="C452" t="str">
        <v>FXS239</v>
      </c>
      <c r="H452" t="str">
        <v>FXS842</v>
      </c>
    </row>
    <row r="453" spans="3:8">
      <c r="C453" t="str">
        <v>FXS240</v>
      </c>
      <c r="H453" t="str">
        <v>FXS843</v>
      </c>
    </row>
    <row r="454" spans="3:8">
      <c r="C454" t="str">
        <v>FXS241</v>
      </c>
      <c r="H454" t="str">
        <v>FXS846</v>
      </c>
    </row>
    <row r="455" spans="3:8">
      <c r="C455" t="str">
        <v>FXS242</v>
      </c>
      <c r="H455" t="str">
        <v>FXS847</v>
      </c>
    </row>
    <row r="456" spans="3:8">
      <c r="C456" t="str">
        <v>FXS243</v>
      </c>
      <c r="H456" t="str">
        <v>FXS848</v>
      </c>
    </row>
    <row r="457" spans="3:8">
      <c r="C457" t="str">
        <v>FXS244</v>
      </c>
      <c r="H457" t="str">
        <v>FXS850</v>
      </c>
    </row>
    <row r="458" spans="3:8">
      <c r="C458" t="str">
        <v>FXS245</v>
      </c>
      <c r="H458" t="str">
        <v>FXS851</v>
      </c>
    </row>
    <row r="459" spans="3:8">
      <c r="C459" t="str">
        <v>FXS246</v>
      </c>
      <c r="H459" t="str">
        <v>FXS852</v>
      </c>
    </row>
    <row r="460" spans="3:8">
      <c r="C460" t="str">
        <v>FXS247</v>
      </c>
      <c r="H460" t="str">
        <v>FXS85376</v>
      </c>
    </row>
    <row r="461" spans="3:8">
      <c r="C461" t="str">
        <v>FXS248</v>
      </c>
      <c r="H461" t="str">
        <v>FXS854</v>
      </c>
    </row>
    <row r="462" spans="3:8">
      <c r="C462" t="str">
        <v>FXS249</v>
      </c>
      <c r="H462" t="str">
        <v>FXS855</v>
      </c>
    </row>
    <row r="463" spans="3:8">
      <c r="C463" t="str">
        <v>FXS250</v>
      </c>
      <c r="H463" t="str">
        <v>FXS856</v>
      </c>
    </row>
    <row r="464" spans="3:8">
      <c r="C464" t="str">
        <v>FXS279</v>
      </c>
      <c r="H464" t="str">
        <v>FXS85662</v>
      </c>
    </row>
    <row r="465" spans="3:8">
      <c r="C465" t="str">
        <v>FXS311</v>
      </c>
      <c r="H465" t="str">
        <v>FXS85664</v>
      </c>
    </row>
    <row r="466" spans="3:8">
      <c r="C466" t="str">
        <v>FXS312</v>
      </c>
      <c r="H466" t="str">
        <v>FXS85670</v>
      </c>
    </row>
    <row r="467" spans="3:8">
      <c r="C467" t="str">
        <v>FXS314</v>
      </c>
      <c r="H467" t="str">
        <v>FXS85671</v>
      </c>
    </row>
    <row r="468" spans="3:8">
      <c r="C468" t="str">
        <v>FXS315</v>
      </c>
      <c r="H468" t="str">
        <v>FXS85677</v>
      </c>
    </row>
    <row r="469" spans="3:8">
      <c r="C469" t="str">
        <v>FXS316</v>
      </c>
      <c r="H469" t="str">
        <v>FXS85681</v>
      </c>
    </row>
    <row r="470" spans="3:8">
      <c r="C470" t="str">
        <v>FXS317</v>
      </c>
      <c r="H470" t="str">
        <v>FXS85744</v>
      </c>
    </row>
    <row r="471" spans="3:8">
      <c r="C471" t="str">
        <v>FXS318</v>
      </c>
      <c r="H471" t="str">
        <v>FXS85745</v>
      </c>
    </row>
    <row r="472" spans="3:8">
      <c r="C472" t="str">
        <v>FXS319</v>
      </c>
      <c r="H472" t="str">
        <v>FXS85746</v>
      </c>
    </row>
    <row r="473" spans="3:8">
      <c r="C473" t="str">
        <v>FXS320</v>
      </c>
      <c r="H473" t="str">
        <v>FXS85750</v>
      </c>
    </row>
    <row r="474" spans="3:8">
      <c r="C474" t="str">
        <v>FXS321</v>
      </c>
      <c r="H474" t="str">
        <v>FXS85751</v>
      </c>
    </row>
    <row r="475" spans="3:8">
      <c r="C475" t="str">
        <v>FXS322</v>
      </c>
      <c r="H475" t="str">
        <v>FXS85756</v>
      </c>
    </row>
    <row r="476" spans="3:8">
      <c r="C476" t="str">
        <v>FXS325</v>
      </c>
      <c r="H476" t="str">
        <v>FXS85760</v>
      </c>
    </row>
    <row r="477" spans="3:8">
      <c r="C477" t="str">
        <v>FXS326</v>
      </c>
      <c r="H477" t="str">
        <v>FXS85764</v>
      </c>
    </row>
    <row r="478" spans="3:8">
      <c r="C478" t="str">
        <v>FXS330</v>
      </c>
      <c r="H478" t="str">
        <v>FXS85765</v>
      </c>
    </row>
    <row r="479" spans="3:8">
      <c r="C479" t="str">
        <v>FXS332</v>
      </c>
      <c r="H479" t="str">
        <v>FXS85769</v>
      </c>
    </row>
    <row r="480" spans="3:8">
      <c r="C480" t="str">
        <v>FXS334</v>
      </c>
      <c r="H480" t="str">
        <v>FXS85770</v>
      </c>
    </row>
    <row r="481" spans="3:8">
      <c r="C481" t="str">
        <v>FXS335</v>
      </c>
      <c r="H481" t="str">
        <v>FXS85786</v>
      </c>
    </row>
    <row r="482" spans="3:8">
      <c r="C482" t="str">
        <v>FXS340</v>
      </c>
      <c r="H482" t="str">
        <v>FXS85789</v>
      </c>
    </row>
    <row r="483" spans="3:8">
      <c r="C483" t="str">
        <v>FXS343</v>
      </c>
      <c r="H483" t="str">
        <v>FXS85790</v>
      </c>
    </row>
    <row r="484" spans="3:8">
      <c r="C484" t="str">
        <v>FXS347</v>
      </c>
      <c r="H484" t="str">
        <v>FXS85791</v>
      </c>
    </row>
    <row r="485" spans="3:8">
      <c r="C485" t="str">
        <v>FXS349</v>
      </c>
      <c r="H485" t="str">
        <v>FXS85793</v>
      </c>
    </row>
    <row r="486" spans="3:8">
      <c r="C486" t="str">
        <v>FXS351</v>
      </c>
      <c r="H486" t="str">
        <v>FXS85795</v>
      </c>
    </row>
    <row r="487" spans="3:8">
      <c r="C487" t="str">
        <v>FXS358</v>
      </c>
      <c r="H487" t="str">
        <v>FXS85796</v>
      </c>
    </row>
    <row r="488" spans="3:8">
      <c r="C488" t="str">
        <v>FXS366</v>
      </c>
      <c r="H488" t="str">
        <v>FXS85797</v>
      </c>
    </row>
    <row r="489" spans="3:8">
      <c r="C489" t="str">
        <v>FXS368</v>
      </c>
      <c r="H489" t="str">
        <v>FXS85799</v>
      </c>
    </row>
    <row r="490" spans="3:8">
      <c r="C490" t="str">
        <v>FXS370</v>
      </c>
      <c r="H490" t="str">
        <v>FXS85806</v>
      </c>
    </row>
    <row r="491" spans="3:8">
      <c r="C491" t="str">
        <v>FXS372</v>
      </c>
      <c r="H491" t="str">
        <v>FXS85807</v>
      </c>
    </row>
    <row r="492" spans="3:8">
      <c r="C492" t="str">
        <v>FXS374</v>
      </c>
      <c r="H492" t="str">
        <v>FXS85810</v>
      </c>
    </row>
    <row r="493" spans="3:8">
      <c r="C493" t="str">
        <v>FXS375</v>
      </c>
      <c r="H493" t="str">
        <v>FXS85811</v>
      </c>
    </row>
    <row r="494" spans="3:8">
      <c r="C494" t="str">
        <v>FXS378</v>
      </c>
      <c r="H494" t="str">
        <v>FXS85812</v>
      </c>
    </row>
    <row r="495" spans="3:8">
      <c r="C495" t="str">
        <v>FXS388</v>
      </c>
      <c r="H495" t="str">
        <v>FXS85813</v>
      </c>
    </row>
    <row r="496" spans="3:8">
      <c r="C496" t="str">
        <v>FXS389</v>
      </c>
      <c r="H496" t="str">
        <v>FXS85814</v>
      </c>
    </row>
    <row r="497" spans="3:8">
      <c r="C497" t="str">
        <v>FXS424</v>
      </c>
      <c r="H497" t="str">
        <v>FXS85823</v>
      </c>
    </row>
    <row r="498" spans="3:8">
      <c r="C498" t="str">
        <v>FXS425</v>
      </c>
      <c r="H498" t="str">
        <v>FXS85826</v>
      </c>
    </row>
    <row r="499" spans="3:8">
      <c r="C499" t="str">
        <v>FXS426</v>
      </c>
      <c r="H499" t="str">
        <v>FXS85827</v>
      </c>
    </row>
    <row r="500" spans="3:8">
      <c r="C500" t="str">
        <v>FXS428</v>
      </c>
      <c r="H500" t="str">
        <v>FXS85830</v>
      </c>
    </row>
    <row r="501" spans="3:8">
      <c r="C501" t="str">
        <v>FXS441</v>
      </c>
      <c r="H501" t="str">
        <v>FXS85832</v>
      </c>
    </row>
    <row r="502" spans="3:8">
      <c r="C502" t="str">
        <v>FXS442</v>
      </c>
      <c r="H502" t="str">
        <v>FXS85833</v>
      </c>
    </row>
    <row r="503" spans="3:8">
      <c r="C503" t="str">
        <v>FXS444</v>
      </c>
      <c r="H503" t="str">
        <v>FXS85834</v>
      </c>
    </row>
    <row r="504" spans="3:8">
      <c r="C504" t="str">
        <v>FXS445</v>
      </c>
      <c r="H504" t="str">
        <v>FXS85835</v>
      </c>
    </row>
    <row r="505" spans="3:8">
      <c r="C505" t="str">
        <v>FXS447</v>
      </c>
      <c r="H505" t="str">
        <v>FXS85843</v>
      </c>
    </row>
    <row r="506" spans="3:8">
      <c r="C506" t="str">
        <v>FXS449</v>
      </c>
      <c r="H506" t="str">
        <v>FXS85845</v>
      </c>
    </row>
    <row r="507" spans="3:8">
      <c r="C507" t="str">
        <v>FXS455</v>
      </c>
      <c r="H507" t="str">
        <v>FXS85846</v>
      </c>
    </row>
    <row r="508" spans="3:8">
      <c r="C508" t="str">
        <v>FXS457</v>
      </c>
      <c r="H508" t="str">
        <v>FXS85849</v>
      </c>
    </row>
    <row r="509" spans="3:8">
      <c r="C509" t="str">
        <v>FXS459</v>
      </c>
      <c r="H509" t="str">
        <v>FXS85851</v>
      </c>
    </row>
    <row r="510" spans="3:8">
      <c r="C510" t="str">
        <v>FXS463</v>
      </c>
      <c r="H510" t="str">
        <v>FXS85854</v>
      </c>
    </row>
    <row r="511" spans="3:8">
      <c r="C511" t="str">
        <v>FXS464</v>
      </c>
      <c r="H511" t="str">
        <v>FXS85855</v>
      </c>
    </row>
    <row r="512" spans="3:8">
      <c r="C512" t="str">
        <v>FXS469</v>
      </c>
      <c r="H512" t="str">
        <v>FXS85857</v>
      </c>
    </row>
    <row r="513" spans="3:8">
      <c r="C513" t="str">
        <v>FXS478</v>
      </c>
      <c r="H513" t="str">
        <v>FXS85858</v>
      </c>
    </row>
    <row r="514" spans="3:8">
      <c r="C514" t="str">
        <v>FXS479</v>
      </c>
      <c r="H514" t="str">
        <v>FXS85884</v>
      </c>
    </row>
    <row r="515" spans="3:8">
      <c r="C515" t="str">
        <v>FXS480</v>
      </c>
      <c r="H515" t="str">
        <v>FXS85886</v>
      </c>
    </row>
    <row r="516" spans="3:8">
      <c r="C516" t="str">
        <v>FXS481</v>
      </c>
      <c r="H516" t="str">
        <v>FXS85887</v>
      </c>
    </row>
    <row r="517" spans="3:8">
      <c r="C517" t="str">
        <v>FXS482</v>
      </c>
      <c r="H517" t="str">
        <v>FXS85888</v>
      </c>
    </row>
    <row r="518" spans="3:8">
      <c r="C518" t="str">
        <v>FXS483</v>
      </c>
      <c r="H518" t="str">
        <v>FXS85890</v>
      </c>
    </row>
    <row r="519" spans="3:8">
      <c r="C519" t="str">
        <v>FXS484</v>
      </c>
      <c r="H519" t="str">
        <v>FXS85897</v>
      </c>
    </row>
    <row r="520" spans="3:8">
      <c r="C520" t="str">
        <v>FXS485</v>
      </c>
      <c r="H520" t="str">
        <v>FXS85901</v>
      </c>
    </row>
    <row r="521" spans="3:8">
      <c r="C521" t="str">
        <v>FXS486</v>
      </c>
      <c r="H521" t="str">
        <v>FXS85904</v>
      </c>
    </row>
    <row r="522" spans="3:8">
      <c r="C522" t="str">
        <v>FXS487</v>
      </c>
      <c r="H522" t="str">
        <v>FXS85905</v>
      </c>
    </row>
    <row r="523" spans="3:8">
      <c r="C523" t="str">
        <v>FXS488</v>
      </c>
      <c r="H523" t="str">
        <v>FXS85906</v>
      </c>
    </row>
    <row r="524" spans="3:8">
      <c r="C524" t="str">
        <v>FXS489</v>
      </c>
      <c r="H524" t="str">
        <v>FXS85907</v>
      </c>
    </row>
    <row r="525" spans="3:8">
      <c r="C525" t="str">
        <v>FXS490</v>
      </c>
      <c r="H525" t="str">
        <v>FXS85908</v>
      </c>
    </row>
    <row r="526" spans="3:8">
      <c r="C526" t="str">
        <v>FXS491</v>
      </c>
      <c r="H526" t="str">
        <v>FXS85916</v>
      </c>
    </row>
    <row r="527" spans="3:8">
      <c r="C527" t="str">
        <v>FXS492</v>
      </c>
      <c r="H527" t="str">
        <v>FXS85917</v>
      </c>
    </row>
    <row r="528" spans="3:8">
      <c r="C528" t="str">
        <v>FXS493</v>
      </c>
      <c r="H528" t="str">
        <v>FXS85918</v>
      </c>
    </row>
    <row r="529" spans="3:8">
      <c r="C529" t="str">
        <v>FXS494</v>
      </c>
      <c r="H529" t="str">
        <v>FXS85919</v>
      </c>
    </row>
    <row r="530" spans="3:8">
      <c r="C530" t="str">
        <v>FXS497</v>
      </c>
      <c r="H530" t="str">
        <v>FXS85920</v>
      </c>
    </row>
    <row r="531" spans="3:8">
      <c r="C531" t="str">
        <v>FXS498</v>
      </c>
    </row>
    <row r="532" spans="3:8">
      <c r="C532" t="str">
        <v>FXS499</v>
      </c>
    </row>
    <row r="533" spans="3:8">
      <c r="C533" t="str">
        <v>FXS500</v>
      </c>
    </row>
    <row r="534" spans="3:8">
      <c r="C534" t="str">
        <v>FXS502</v>
      </c>
    </row>
    <row r="535" spans="3:8">
      <c r="C535" t="str">
        <v>FXS503</v>
      </c>
    </row>
    <row r="536" spans="3:8">
      <c r="C536" t="str">
        <v>FXS504</v>
      </c>
    </row>
    <row r="537" spans="3:8">
      <c r="C537" t="str">
        <v>FXS512</v>
      </c>
    </row>
    <row r="538" spans="3:8">
      <c r="C538" t="str">
        <v>FXS513</v>
      </c>
    </row>
    <row r="539" spans="3:8">
      <c r="C539" t="str">
        <v>FXS514</v>
      </c>
    </row>
    <row r="540" spans="3:8">
      <c r="C540" t="str">
        <v>FXS515</v>
      </c>
    </row>
    <row r="541" spans="3:8">
      <c r="C541" t="str">
        <v>FXS516</v>
      </c>
    </row>
    <row r="542" spans="3:8">
      <c r="C542" t="str">
        <v>FXS517</v>
      </c>
    </row>
    <row r="543" spans="3:8">
      <c r="C543" t="str">
        <v>FXS518</v>
      </c>
    </row>
    <row r="544" spans="3:8">
      <c r="C544" t="str">
        <v>FXS519</v>
      </c>
    </row>
    <row r="545" spans="3:3">
      <c r="C545" t="str">
        <v>FXS520</v>
      </c>
    </row>
    <row r="546" spans="3:3">
      <c r="C546" t="str">
        <v>FXS521</v>
      </c>
    </row>
    <row r="547" spans="3:3">
      <c r="C547" t="str">
        <v>FXS522</v>
      </c>
    </row>
    <row r="548" spans="3:3">
      <c r="C548" t="str">
        <v>FXS524</v>
      </c>
    </row>
    <row r="549" spans="3:3">
      <c r="C549" t="str">
        <v>FXS525</v>
      </c>
    </row>
    <row r="550" spans="3:3">
      <c r="C550" t="str">
        <v>FXS526</v>
      </c>
    </row>
    <row r="551" spans="3:3">
      <c r="C551" t="str">
        <v>FXS527</v>
      </c>
    </row>
    <row r="552" spans="3:3">
      <c r="C552" t="str">
        <v>FXS528</v>
      </c>
    </row>
    <row r="553" spans="3:3">
      <c r="C553" t="str">
        <v>FXS529</v>
      </c>
    </row>
    <row r="554" spans="3:3">
      <c r="C554" t="str">
        <v>FXS530</v>
      </c>
    </row>
    <row r="555" spans="3:3">
      <c r="C555" t="str">
        <v>FXS531</v>
      </c>
    </row>
    <row r="556" spans="3:3">
      <c r="C556" t="str">
        <v>FXS534</v>
      </c>
    </row>
    <row r="557" spans="3:3">
      <c r="C557" t="str">
        <v>FXS535</v>
      </c>
    </row>
    <row r="558" spans="3:3">
      <c r="C558" t="str">
        <v>FXS537</v>
      </c>
    </row>
    <row r="559" spans="3:3">
      <c r="C559" t="str">
        <v>FXS538</v>
      </c>
    </row>
    <row r="560" spans="3:3">
      <c r="C560" t="str">
        <v>FXS540</v>
      </c>
    </row>
    <row r="561" spans="3:3">
      <c r="C561" t="str">
        <v>FXS542</v>
      </c>
    </row>
    <row r="562" spans="3:3">
      <c r="C562" t="str">
        <v>FXS543</v>
      </c>
    </row>
    <row r="563" spans="3:3">
      <c r="C563" t="str">
        <v>FXS558</v>
      </c>
    </row>
    <row r="564" spans="3:3">
      <c r="C564" t="str">
        <v>FXS559</v>
      </c>
    </row>
    <row r="565" spans="3:3">
      <c r="C565" t="str">
        <v>FXS560</v>
      </c>
    </row>
    <row r="566" spans="3:3">
      <c r="C566" t="str">
        <v>FXS561</v>
      </c>
    </row>
    <row r="567" spans="3:3">
      <c r="C567" t="str">
        <v>FXS562</v>
      </c>
    </row>
    <row r="568" spans="3:3">
      <c r="C568" t="str">
        <v>FXS592</v>
      </c>
    </row>
    <row r="569" spans="3:3">
      <c r="C569" t="str">
        <v>FXS593</v>
      </c>
    </row>
    <row r="570" spans="3:3">
      <c r="C570" t="str">
        <v>FXS594</v>
      </c>
    </row>
    <row r="571" spans="3:3">
      <c r="C571" t="str">
        <v>FXS595</v>
      </c>
    </row>
    <row r="572" spans="3:3">
      <c r="C572" t="str">
        <v>FXS596</v>
      </c>
    </row>
    <row r="573" spans="3:3">
      <c r="C573" t="str">
        <v>FXS599</v>
      </c>
    </row>
    <row r="574" spans="3:3">
      <c r="C574" t="str">
        <v>FXS601</v>
      </c>
    </row>
    <row r="575" spans="3:3">
      <c r="C575" t="str">
        <v>FXS606</v>
      </c>
    </row>
    <row r="576" spans="3:3">
      <c r="C576" t="str">
        <v>FXS610</v>
      </c>
    </row>
    <row r="577" spans="3:3">
      <c r="C577" t="str">
        <v>FXS611</v>
      </c>
    </row>
    <row r="578" spans="3:3">
      <c r="C578" t="str">
        <v>FXS613</v>
      </c>
    </row>
    <row r="579" spans="3:3">
      <c r="C579" t="str">
        <v>FXS616</v>
      </c>
    </row>
    <row r="580" spans="3:3">
      <c r="C580" t="str">
        <v>FXS617</v>
      </c>
    </row>
    <row r="581" spans="3:3">
      <c r="C581" t="str">
        <v>FXS618</v>
      </c>
    </row>
    <row r="582" spans="3:3">
      <c r="C582" t="str">
        <v>FXS619</v>
      </c>
    </row>
    <row r="583" spans="3:3">
      <c r="C583" t="str">
        <v>FXS620</v>
      </c>
    </row>
    <row r="584" spans="3:3">
      <c r="C584" t="str">
        <v>FXS622</v>
      </c>
    </row>
    <row r="585" spans="3:3">
      <c r="C585" t="str">
        <v>FXS624</v>
      </c>
    </row>
    <row r="586" spans="3:3">
      <c r="C586" t="str">
        <v>FXS625</v>
      </c>
    </row>
    <row r="587" spans="3:3">
      <c r="C587" t="str">
        <v>FXS627</v>
      </c>
    </row>
    <row r="588" spans="3:3">
      <c r="C588" t="str">
        <v>FXS628</v>
      </c>
    </row>
    <row r="589" spans="3:3">
      <c r="C589" t="str">
        <v>FXS629</v>
      </c>
    </row>
    <row r="590" spans="3:3">
      <c r="C590" t="str">
        <v>FXS630</v>
      </c>
    </row>
    <row r="591" spans="3:3">
      <c r="C591" t="str">
        <v>FXS631</v>
      </c>
    </row>
    <row r="592" spans="3:3">
      <c r="C592" t="str">
        <v>FXS632</v>
      </c>
    </row>
    <row r="593" spans="3:3">
      <c r="C593" t="str">
        <v>FXS634</v>
      </c>
    </row>
    <row r="594" spans="3:3">
      <c r="C594" t="str">
        <v>FXS636</v>
      </c>
    </row>
    <row r="595" spans="3:3">
      <c r="C595" t="str">
        <v>FXS637</v>
      </c>
    </row>
    <row r="596" spans="3:3">
      <c r="C596" t="str">
        <v>FXS639</v>
      </c>
    </row>
    <row r="597" spans="3:3">
      <c r="C597" t="str">
        <v>FXS641</v>
      </c>
    </row>
    <row r="598" spans="3:3">
      <c r="C598" t="str">
        <v>FXS643</v>
      </c>
    </row>
    <row r="599" spans="3:3">
      <c r="C599" t="str">
        <v>FXS645</v>
      </c>
    </row>
    <row r="600" spans="3:3">
      <c r="C600" t="str">
        <v>FXS646</v>
      </c>
    </row>
    <row r="601" spans="3:3">
      <c r="C601" t="str">
        <v>FXS647</v>
      </c>
    </row>
    <row r="602" spans="3:3">
      <c r="C602" t="str">
        <v>FXS648</v>
      </c>
    </row>
    <row r="603" spans="3:3">
      <c r="C603" t="str">
        <v>FXS649</v>
      </c>
    </row>
    <row r="604" spans="3:3">
      <c r="C604" t="str">
        <v>FXS650</v>
      </c>
    </row>
    <row r="605" spans="3:3">
      <c r="C605" t="str">
        <v>FXS669</v>
      </c>
    </row>
    <row r="606" spans="3:3">
      <c r="C606" t="str">
        <v>FXS672</v>
      </c>
    </row>
    <row r="607" spans="3:3">
      <c r="C607" t="str">
        <v>FXS673</v>
      </c>
    </row>
    <row r="608" spans="3:3">
      <c r="C608" t="str">
        <v>FXS676</v>
      </c>
    </row>
    <row r="609" spans="3:3">
      <c r="C609" t="str">
        <v>FXS677</v>
      </c>
    </row>
    <row r="610" spans="3:3">
      <c r="C610" t="str">
        <v>FXS678</v>
      </c>
    </row>
    <row r="611" spans="3:3">
      <c r="C611" t="str">
        <v>FXS679</v>
      </c>
    </row>
    <row r="612" spans="3:3">
      <c r="C612" t="str">
        <v>FXS680</v>
      </c>
    </row>
    <row r="613" spans="3:3">
      <c r="C613" t="str">
        <v>FXS681</v>
      </c>
    </row>
    <row r="614" spans="3:3">
      <c r="C614" t="str">
        <v>FXS684</v>
      </c>
    </row>
    <row r="615" spans="3:3">
      <c r="C615" t="str">
        <v>FXS685</v>
      </c>
    </row>
    <row r="616" spans="3:3">
      <c r="C616" t="str">
        <v>FXS686</v>
      </c>
    </row>
    <row r="617" spans="3:3">
      <c r="C617" t="str">
        <v>FXS689</v>
      </c>
    </row>
    <row r="618" spans="3:3">
      <c r="C618" t="str">
        <v>FXS691</v>
      </c>
    </row>
    <row r="619" spans="3:3">
      <c r="C619" t="str">
        <v>FXS693</v>
      </c>
    </row>
    <row r="620" spans="3:3">
      <c r="C620" t="str">
        <v>FXS696</v>
      </c>
    </row>
    <row r="621" spans="3:3">
      <c r="C621" t="str">
        <v>FXS700</v>
      </c>
    </row>
    <row r="622" spans="3:3">
      <c r="C622" t="str">
        <v>FXS721</v>
      </c>
    </row>
    <row r="623" spans="3:3">
      <c r="C623" t="str">
        <v>FXS722</v>
      </c>
    </row>
    <row r="624" spans="3:3">
      <c r="C624" t="str">
        <v>FXS723</v>
      </c>
    </row>
    <row r="625" spans="3:3">
      <c r="C625" t="str">
        <v>FXS724</v>
      </c>
    </row>
    <row r="626" spans="3:3">
      <c r="C626" t="str">
        <v>FXS725</v>
      </c>
    </row>
    <row r="627" spans="3:3">
      <c r="C627" t="str">
        <v>FXS726</v>
      </c>
    </row>
    <row r="628" spans="3:3">
      <c r="C628" t="str">
        <v>FXS727</v>
      </c>
    </row>
    <row r="629" spans="3:3">
      <c r="C629" t="str">
        <v>FXS728</v>
      </c>
    </row>
    <row r="630" spans="3:3">
      <c r="C630" t="str">
        <v>FXS729</v>
      </c>
    </row>
    <row r="631" spans="3:3">
      <c r="C631" t="str">
        <v>FXS730</v>
      </c>
    </row>
    <row r="632" spans="3:3">
      <c r="C632" t="str">
        <v>FXS731</v>
      </c>
    </row>
    <row r="633" spans="3:3">
      <c r="C633" t="str">
        <v>FXS831</v>
      </c>
    </row>
    <row r="634" spans="3:3">
      <c r="C634" t="str">
        <v>FXS832</v>
      </c>
    </row>
    <row r="635" spans="3:3">
      <c r="C635" t="str">
        <v>FXS838</v>
      </c>
    </row>
    <row r="636" spans="3:3">
      <c r="C636" t="str">
        <v>FXS839</v>
      </c>
    </row>
    <row r="637" spans="3:3">
      <c r="C637" t="str">
        <v>FXS841</v>
      </c>
    </row>
    <row r="638" spans="3:3">
      <c r="C638" t="str">
        <v>FXS844</v>
      </c>
    </row>
    <row r="639" spans="3:3">
      <c r="C639" t="str">
        <v>FXS845</v>
      </c>
    </row>
    <row r="640" spans="3:3">
      <c r="C640" t="str">
        <v>FXS849</v>
      </c>
    </row>
    <row r="641" spans="3:3">
      <c r="C641" t="str">
        <v>FXS85271</v>
      </c>
    </row>
    <row r="642" spans="3:3">
      <c r="C642" t="str">
        <v>FXS85272</v>
      </c>
    </row>
    <row r="643" spans="3:3">
      <c r="C643" t="str">
        <v>FXS85273</v>
      </c>
    </row>
    <row r="644" spans="3:3">
      <c r="C644" t="str">
        <v>FXS85274</v>
      </c>
    </row>
    <row r="645" spans="3:3">
      <c r="C645" t="str">
        <v>FXS85275</v>
      </c>
    </row>
    <row r="646" spans="3:3">
      <c r="C646" t="str">
        <v>FXS85276</v>
      </c>
    </row>
    <row r="647" spans="3:3">
      <c r="C647" t="str">
        <v>FXS85277</v>
      </c>
    </row>
    <row r="648" spans="3:3">
      <c r="C648" t="str">
        <v>FXS85278</v>
      </c>
    </row>
    <row r="649" spans="3:3">
      <c r="C649" t="str">
        <v>FXS85279</v>
      </c>
    </row>
    <row r="650" spans="3:3">
      <c r="C650" t="str">
        <v>FXS85280</v>
      </c>
    </row>
    <row r="651" spans="3:3">
      <c r="C651" t="str">
        <v>FXS853</v>
      </c>
    </row>
    <row r="652" spans="3:3">
      <c r="C652" t="str">
        <v>FXS85370</v>
      </c>
    </row>
    <row r="653" spans="3:3">
      <c r="C653" t="str">
        <v>FXS85371</v>
      </c>
    </row>
    <row r="654" spans="3:3">
      <c r="C654" t="str">
        <v>FXS85372</v>
      </c>
    </row>
    <row r="655" spans="3:3">
      <c r="C655" t="str">
        <v>FXS85373</v>
      </c>
    </row>
    <row r="656" spans="3:3">
      <c r="C656" t="str">
        <v>FXS85375</v>
      </c>
    </row>
    <row r="657" spans="3:3">
      <c r="C657" t="str">
        <v>FXS85382</v>
      </c>
    </row>
    <row r="658" spans="3:3">
      <c r="C658" t="str">
        <v>FXS85384</v>
      </c>
    </row>
    <row r="659" spans="3:3">
      <c r="C659" t="str">
        <v>FXS85386</v>
      </c>
    </row>
    <row r="660" spans="3:3">
      <c r="C660" t="str">
        <v>FXS85399</v>
      </c>
    </row>
    <row r="661" spans="3:3">
      <c r="C661" t="str">
        <v>FXS85400</v>
      </c>
    </row>
    <row r="662" spans="3:3">
      <c r="C662" t="str">
        <v>FXS85406</v>
      </c>
    </row>
    <row r="663" spans="3:3">
      <c r="C663" t="str">
        <v>FXS85626</v>
      </c>
    </row>
    <row r="664" spans="3:3">
      <c r="C664" t="str">
        <v>FXS85627</v>
      </c>
    </row>
    <row r="665" spans="3:3">
      <c r="C665" t="str">
        <v>FXS85628</v>
      </c>
    </row>
    <row r="666" spans="3:3">
      <c r="C666" t="str">
        <v>FXS85629</v>
      </c>
    </row>
    <row r="667" spans="3:3">
      <c r="C667" t="str">
        <v>FXS85630</v>
      </c>
    </row>
    <row r="668" spans="3:3">
      <c r="C668" t="str">
        <v>FXS85631</v>
      </c>
    </row>
    <row r="669" spans="3:3">
      <c r="C669" t="str">
        <v>FXS85632</v>
      </c>
    </row>
    <row r="670" spans="3:3">
      <c r="C670" t="str">
        <v>FXS85633</v>
      </c>
    </row>
    <row r="671" spans="3:3">
      <c r="C671" t="str">
        <v>FXS85634</v>
      </c>
    </row>
    <row r="672" spans="3:3">
      <c r="C672" t="str">
        <v>FXS85635</v>
      </c>
    </row>
    <row r="673" spans="3:3">
      <c r="C673" t="str">
        <v>FXS85636</v>
      </c>
    </row>
    <row r="674" spans="3:3">
      <c r="C674" t="str">
        <v>FXS85639</v>
      </c>
    </row>
    <row r="675" spans="3:3">
      <c r="C675" t="str">
        <v>FXS85640</v>
      </c>
    </row>
    <row r="676" spans="3:3">
      <c r="C676" t="str">
        <v>FXS85641</v>
      </c>
    </row>
    <row r="677" spans="3:3">
      <c r="C677" t="str">
        <v>FXS85642</v>
      </c>
    </row>
    <row r="678" spans="3:3">
      <c r="C678" t="str">
        <v>FXS85643</v>
      </c>
    </row>
    <row r="679" spans="3:3">
      <c r="C679" t="str">
        <v>FXS85644</v>
      </c>
    </row>
    <row r="680" spans="3:3">
      <c r="C680" t="str">
        <v>FXS85645</v>
      </c>
    </row>
    <row r="681" spans="3:3">
      <c r="C681" t="str">
        <v>FXS85646</v>
      </c>
    </row>
    <row r="682" spans="3:3">
      <c r="C682" t="str">
        <v>FXS85647</v>
      </c>
    </row>
    <row r="683" spans="3:3">
      <c r="C683" t="str">
        <v>FXS85648</v>
      </c>
    </row>
    <row r="684" spans="3:3">
      <c r="C684" t="str">
        <v>FXS85649</v>
      </c>
    </row>
    <row r="685" spans="3:3">
      <c r="C685" t="str">
        <v>FXS85650</v>
      </c>
    </row>
    <row r="686" spans="3:3">
      <c r="C686" t="str">
        <v>FXS85651</v>
      </c>
    </row>
    <row r="687" spans="3:3">
      <c r="C687" t="str">
        <v>FXS85652</v>
      </c>
    </row>
    <row r="688" spans="3:3">
      <c r="C688" t="str">
        <v>FXS85653</v>
      </c>
    </row>
    <row r="689" spans="3:3">
      <c r="C689" t="str">
        <v>FXS85654</v>
      </c>
    </row>
    <row r="690" spans="3:3">
      <c r="C690" t="str">
        <v>FXS85655</v>
      </c>
    </row>
    <row r="691" spans="3:3">
      <c r="C691" t="str">
        <v>FXS85656</v>
      </c>
    </row>
    <row r="692" spans="3:3">
      <c r="C692" t="str">
        <v>FXS85657</v>
      </c>
    </row>
    <row r="693" spans="3:3">
      <c r="C693" t="str">
        <v>FXS85658</v>
      </c>
    </row>
    <row r="694" spans="3:3">
      <c r="C694" t="str">
        <v>FXS85659</v>
      </c>
    </row>
    <row r="695" spans="3:3">
      <c r="C695" t="str">
        <v>FXS85660</v>
      </c>
    </row>
    <row r="696" spans="3:3">
      <c r="C696" t="str">
        <v>FXS85661</v>
      </c>
    </row>
    <row r="697" spans="3:3">
      <c r="C697" t="str">
        <v>FXS85663</v>
      </c>
    </row>
    <row r="698" spans="3:3">
      <c r="C698" t="str">
        <v>FXS85665</v>
      </c>
    </row>
    <row r="699" spans="3:3">
      <c r="C699" t="str">
        <v>FXS85666</v>
      </c>
    </row>
    <row r="700" spans="3:3">
      <c r="C700" t="str">
        <v>FXS85667</v>
      </c>
    </row>
    <row r="701" spans="3:3">
      <c r="C701" t="str">
        <v>FXS85668</v>
      </c>
    </row>
    <row r="702" spans="3:3">
      <c r="C702" t="str">
        <v>FXS85669</v>
      </c>
    </row>
    <row r="703" spans="3:3">
      <c r="C703" t="str">
        <v>FXS85672</v>
      </c>
    </row>
    <row r="704" spans="3:3">
      <c r="C704" t="str">
        <v>FXS85673</v>
      </c>
    </row>
    <row r="705" spans="3:3">
      <c r="C705" t="str">
        <v>FXS85674</v>
      </c>
    </row>
    <row r="706" spans="3:3">
      <c r="C706" t="str">
        <v>FXS85675</v>
      </c>
    </row>
    <row r="707" spans="3:3">
      <c r="C707" t="str">
        <v>FXS85676</v>
      </c>
    </row>
    <row r="708" spans="3:3">
      <c r="C708" t="str">
        <v>FXS85678</v>
      </c>
    </row>
    <row r="709" spans="3:3">
      <c r="C709" t="str">
        <v>FXS85679</v>
      </c>
    </row>
    <row r="710" spans="3:3">
      <c r="C710" t="str">
        <v>FXS85680</v>
      </c>
    </row>
    <row r="711" spans="3:3">
      <c r="C711" t="str">
        <v>FXS85682</v>
      </c>
    </row>
    <row r="712" spans="3:3">
      <c r="C712" t="str">
        <v>FXS85683</v>
      </c>
    </row>
    <row r="713" spans="3:3">
      <c r="C713" t="str">
        <v>FXS85684</v>
      </c>
    </row>
    <row r="714" spans="3:3">
      <c r="C714" t="str">
        <v>FXS85685</v>
      </c>
    </row>
    <row r="715" spans="3:3">
      <c r="C715" t="str">
        <v>FXS85686</v>
      </c>
    </row>
    <row r="716" spans="3:3">
      <c r="C716" t="str">
        <v>FXS85687</v>
      </c>
    </row>
    <row r="717" spans="3:3">
      <c r="C717" t="str">
        <v>FXS85688</v>
      </c>
    </row>
    <row r="718" spans="3:3">
      <c r="C718" t="str">
        <v>FXS85689</v>
      </c>
    </row>
    <row r="719" spans="3:3">
      <c r="C719" t="str">
        <v>FXS85690</v>
      </c>
    </row>
    <row r="720" spans="3:3">
      <c r="C720" t="str">
        <v>FXS85691</v>
      </c>
    </row>
    <row r="721" spans="3:3">
      <c r="C721" t="str">
        <v>FXS85692</v>
      </c>
    </row>
    <row r="722" spans="3:3">
      <c r="C722" t="str">
        <v>FXS85693</v>
      </c>
    </row>
    <row r="723" spans="3:3">
      <c r="C723" t="str">
        <v>FXS85694</v>
      </c>
    </row>
    <row r="724" spans="3:3">
      <c r="C724" t="str">
        <v>FXS85695</v>
      </c>
    </row>
    <row r="725" spans="3:3">
      <c r="C725" t="str">
        <v>FXS85696</v>
      </c>
    </row>
    <row r="726" spans="3:3">
      <c r="C726" t="str">
        <v>FXS85697</v>
      </c>
    </row>
    <row r="727" spans="3:3">
      <c r="C727" t="str">
        <v>FXS85698</v>
      </c>
    </row>
    <row r="728" spans="3:3">
      <c r="C728" t="str">
        <v>FXS85699</v>
      </c>
    </row>
    <row r="729" spans="3:3">
      <c r="C729" t="str">
        <v>FXS85700</v>
      </c>
    </row>
    <row r="730" spans="3:3">
      <c r="C730" t="str">
        <v>FXS85701</v>
      </c>
    </row>
    <row r="731" spans="3:3">
      <c r="C731" t="str">
        <v>FXS85702</v>
      </c>
    </row>
    <row r="732" spans="3:3">
      <c r="C732" t="str">
        <v>FXS85703</v>
      </c>
    </row>
    <row r="733" spans="3:3">
      <c r="C733" t="str">
        <v>FXS85704</v>
      </c>
    </row>
    <row r="734" spans="3:3">
      <c r="C734" t="str">
        <v>FXS85705</v>
      </c>
    </row>
    <row r="735" spans="3:3">
      <c r="C735" t="str">
        <v>FXS85706</v>
      </c>
    </row>
    <row r="736" spans="3:3">
      <c r="C736" t="str">
        <v>FXS85707</v>
      </c>
    </row>
    <row r="737" spans="3:3">
      <c r="C737" t="str">
        <v>FXS85708</v>
      </c>
    </row>
    <row r="738" spans="3:3">
      <c r="C738" t="str">
        <v>FXS85709</v>
      </c>
    </row>
    <row r="739" spans="3:3">
      <c r="C739" t="str">
        <v>FXS85710</v>
      </c>
    </row>
    <row r="740" spans="3:3">
      <c r="C740" t="str">
        <v>FXS85711</v>
      </c>
    </row>
    <row r="741" spans="3:3">
      <c r="C741" t="str">
        <v>FXS85712</v>
      </c>
    </row>
    <row r="742" spans="3:3">
      <c r="C742" t="str">
        <v>FXS85713</v>
      </c>
    </row>
    <row r="743" spans="3:3">
      <c r="C743" t="str">
        <v>FXS85714</v>
      </c>
    </row>
    <row r="744" spans="3:3">
      <c r="C744" t="str">
        <v>FXS85715</v>
      </c>
    </row>
    <row r="745" spans="3:3">
      <c r="C745" t="str">
        <v>FXS85716</v>
      </c>
    </row>
    <row r="746" spans="3:3">
      <c r="C746" t="str">
        <v>FXS85717</v>
      </c>
    </row>
    <row r="747" spans="3:3">
      <c r="C747" t="str">
        <v>FXS85718</v>
      </c>
    </row>
    <row r="748" spans="3:3">
      <c r="C748" t="str">
        <v>FXS85719</v>
      </c>
    </row>
    <row r="749" spans="3:3">
      <c r="C749" t="str">
        <v>FXS85720</v>
      </c>
    </row>
    <row r="750" spans="3:3">
      <c r="C750" t="str">
        <v>FXS85721</v>
      </c>
    </row>
    <row r="751" spans="3:3">
      <c r="C751" t="str">
        <v>FXS85722</v>
      </c>
    </row>
    <row r="752" spans="3:3">
      <c r="C752" t="str">
        <v>FXS85723</v>
      </c>
    </row>
    <row r="753" spans="3:3">
      <c r="C753" t="str">
        <v>FXS85724</v>
      </c>
    </row>
    <row r="754" spans="3:3">
      <c r="C754" t="str">
        <v>FXS85725</v>
      </c>
    </row>
    <row r="755" spans="3:3">
      <c r="C755" t="str">
        <v>FXS85726</v>
      </c>
    </row>
    <row r="756" spans="3:3">
      <c r="C756" t="str">
        <v>FXS85727</v>
      </c>
    </row>
    <row r="757" spans="3:3">
      <c r="C757" t="str">
        <v>FXS85728</v>
      </c>
    </row>
    <row r="758" spans="3:3">
      <c r="C758" t="str">
        <v>FXS85729</v>
      </c>
    </row>
    <row r="759" spans="3:3">
      <c r="C759" t="str">
        <v>FXS85730</v>
      </c>
    </row>
    <row r="760" spans="3:3">
      <c r="C760" t="str">
        <v>FXS85731</v>
      </c>
    </row>
    <row r="761" spans="3:3">
      <c r="C761" t="str">
        <v>FXS85732</v>
      </c>
    </row>
    <row r="762" spans="3:3">
      <c r="C762" t="str">
        <v>FXS85733</v>
      </c>
    </row>
    <row r="763" spans="3:3">
      <c r="C763" t="str">
        <v>FXS85734</v>
      </c>
    </row>
    <row r="764" spans="3:3">
      <c r="C764" t="str">
        <v>FXS85735</v>
      </c>
    </row>
    <row r="765" spans="3:3">
      <c r="C765" t="str">
        <v>FXS85736</v>
      </c>
    </row>
    <row r="766" spans="3:3">
      <c r="C766" t="str">
        <v>FXS85737</v>
      </c>
    </row>
    <row r="767" spans="3:3">
      <c r="C767" t="str">
        <v>FXS85738</v>
      </c>
    </row>
    <row r="768" spans="3:3">
      <c r="C768" t="str">
        <v>FXS85739</v>
      </c>
    </row>
    <row r="769" spans="3:3">
      <c r="C769" t="str">
        <v>FXS85740</v>
      </c>
    </row>
    <row r="770" spans="3:3">
      <c r="C770" t="str">
        <v>FXS85741</v>
      </c>
    </row>
    <row r="771" spans="3:3">
      <c r="C771" t="str">
        <v>FXS85742</v>
      </c>
    </row>
    <row r="772" spans="3:3">
      <c r="C772" t="str">
        <v>FXS85743</v>
      </c>
    </row>
    <row r="773" spans="3:3">
      <c r="C773" t="str">
        <v>FXS85747</v>
      </c>
    </row>
    <row r="774" spans="3:3">
      <c r="C774" t="str">
        <v>FXS85748</v>
      </c>
    </row>
    <row r="775" spans="3:3">
      <c r="C775" t="str">
        <v>FXS85749</v>
      </c>
    </row>
    <row r="776" spans="3:3">
      <c r="C776" t="str">
        <v>FXS85752</v>
      </c>
    </row>
    <row r="777" spans="3:3">
      <c r="C777" t="str">
        <v>FXS85753</v>
      </c>
    </row>
    <row r="778" spans="3:3">
      <c r="C778" t="str">
        <v>FXS85754</v>
      </c>
    </row>
    <row r="779" spans="3:3">
      <c r="C779" t="str">
        <v>FXS85755</v>
      </c>
    </row>
    <row r="780" spans="3:3">
      <c r="C780" t="str">
        <v>FXS85757</v>
      </c>
    </row>
    <row r="781" spans="3:3">
      <c r="C781" t="str">
        <v>FXS85758</v>
      </c>
    </row>
    <row r="782" spans="3:3">
      <c r="C782" t="str">
        <v>FXS85759</v>
      </c>
    </row>
    <row r="783" spans="3:3">
      <c r="C783" t="str">
        <v>FXS85761</v>
      </c>
    </row>
    <row r="784" spans="3:3">
      <c r="C784" t="str">
        <v>FXS85762</v>
      </c>
    </row>
    <row r="785" spans="3:3">
      <c r="C785" t="str">
        <v>FXS85763</v>
      </c>
    </row>
    <row r="786" spans="3:3">
      <c r="C786" t="str">
        <v>FXS85766</v>
      </c>
    </row>
    <row r="787" spans="3:3">
      <c r="C787" t="str">
        <v>FXS85767</v>
      </c>
    </row>
    <row r="788" spans="3:3">
      <c r="C788" t="str">
        <v>FXS85768</v>
      </c>
    </row>
    <row r="789" spans="3:3">
      <c r="C789" t="str">
        <v>FXS85771</v>
      </c>
    </row>
    <row r="790" spans="3:3">
      <c r="C790" t="str">
        <v>FXS85772</v>
      </c>
    </row>
    <row r="791" spans="3:3">
      <c r="C791" t="str">
        <v>FXS85773</v>
      </c>
    </row>
    <row r="792" spans="3:3">
      <c r="C792" t="str">
        <v>FXS85774</v>
      </c>
    </row>
    <row r="793" spans="3:3">
      <c r="C793" t="str">
        <v>FXS85775</v>
      </c>
    </row>
    <row r="794" spans="3:3">
      <c r="C794" t="str">
        <v>FXS85776</v>
      </c>
    </row>
    <row r="795" spans="3:3">
      <c r="C795" t="str">
        <v>FXS85777</v>
      </c>
    </row>
    <row r="796" spans="3:3">
      <c r="C796" t="str">
        <v>FXS85778</v>
      </c>
    </row>
    <row r="797" spans="3:3">
      <c r="C797" t="str">
        <v>FXS85779</v>
      </c>
    </row>
    <row r="798" spans="3:3">
      <c r="C798" t="str">
        <v>FXS85780</v>
      </c>
    </row>
    <row r="799" spans="3:3">
      <c r="C799" t="str">
        <v>FXS85781</v>
      </c>
    </row>
    <row r="800" spans="3:3">
      <c r="C800" t="str">
        <v>FXS85782</v>
      </c>
    </row>
    <row r="801" spans="3:3">
      <c r="C801" t="str">
        <v>FXS85783</v>
      </c>
    </row>
    <row r="802" spans="3:3">
      <c r="C802" t="str">
        <v>FXS85784</v>
      </c>
    </row>
    <row r="803" spans="3:3">
      <c r="C803" t="str">
        <v>FXS85785</v>
      </c>
    </row>
    <row r="804" spans="3:3">
      <c r="C804" t="str">
        <v>FXS85787</v>
      </c>
    </row>
    <row r="805" spans="3:3">
      <c r="C805" t="str">
        <v>FXS85788</v>
      </c>
    </row>
    <row r="806" spans="3:3">
      <c r="C806" t="str">
        <v>FXS85792</v>
      </c>
    </row>
    <row r="807" spans="3:3">
      <c r="C807" t="str">
        <v>FXS85794</v>
      </c>
    </row>
    <row r="808" spans="3:3">
      <c r="C808" t="str">
        <v>FXS85798</v>
      </c>
    </row>
    <row r="809" spans="3:3">
      <c r="C809" t="str">
        <v>FXS85800</v>
      </c>
    </row>
    <row r="810" spans="3:3">
      <c r="C810" t="str">
        <v>FXS85801</v>
      </c>
    </row>
    <row r="811" spans="3:3">
      <c r="C811" t="str">
        <v>FXS85802</v>
      </c>
    </row>
    <row r="812" spans="3:3">
      <c r="C812" t="str">
        <v>FXS85803</v>
      </c>
    </row>
    <row r="813" spans="3:3">
      <c r="C813" t="str">
        <v>FXS85804</v>
      </c>
    </row>
    <row r="814" spans="3:3">
      <c r="C814" t="str">
        <v>FXS85805</v>
      </c>
    </row>
    <row r="815" spans="3:3">
      <c r="C815" t="str">
        <v>FXS85808</v>
      </c>
    </row>
    <row r="816" spans="3:3">
      <c r="C816" t="str">
        <v>FXS85809</v>
      </c>
    </row>
    <row r="817" spans="3:3">
      <c r="C817" t="str">
        <v>FXS85815</v>
      </c>
    </row>
    <row r="818" spans="3:3">
      <c r="C818" t="str">
        <v>FXS85816</v>
      </c>
    </row>
    <row r="819" spans="3:3">
      <c r="C819" t="str">
        <v>FXS85817</v>
      </c>
    </row>
    <row r="820" spans="3:3">
      <c r="C820" t="str">
        <v>FXS85818</v>
      </c>
    </row>
    <row r="821" spans="3:3">
      <c r="C821" t="str">
        <v>FXS85819</v>
      </c>
    </row>
    <row r="822" spans="3:3">
      <c r="C822" t="str">
        <v>FXS85820</v>
      </c>
    </row>
    <row r="823" spans="3:3">
      <c r="C823" t="str">
        <v>FXS85821</v>
      </c>
    </row>
    <row r="824" spans="3:3">
      <c r="C824" t="str">
        <v>FXS85822</v>
      </c>
    </row>
    <row r="825" spans="3:3">
      <c r="C825" t="str">
        <v>FXS85824</v>
      </c>
    </row>
    <row r="826" spans="3:3">
      <c r="C826" t="str">
        <v>FXS85825</v>
      </c>
    </row>
    <row r="827" spans="3:3">
      <c r="C827" t="str">
        <v>FXS85828</v>
      </c>
    </row>
    <row r="828" spans="3:3">
      <c r="C828" t="str">
        <v>FXS85829</v>
      </c>
    </row>
    <row r="829" spans="3:3">
      <c r="C829" t="str">
        <v>FXS85831</v>
      </c>
    </row>
    <row r="830" spans="3:3">
      <c r="C830" t="str">
        <v>FXS85836</v>
      </c>
    </row>
    <row r="831" spans="3:3">
      <c r="C831" t="str">
        <v>FXS85837</v>
      </c>
    </row>
    <row r="832" spans="3:3">
      <c r="C832" t="str">
        <v>FXS85838</v>
      </c>
    </row>
    <row r="833" spans="3:3">
      <c r="C833" t="str">
        <v>FXS85839</v>
      </c>
    </row>
    <row r="834" spans="3:3">
      <c r="C834" t="str">
        <v>FXS85840</v>
      </c>
    </row>
    <row r="835" spans="3:3">
      <c r="C835" t="str">
        <v>FXS85841</v>
      </c>
    </row>
    <row r="836" spans="3:3">
      <c r="C836" t="str">
        <v>FXS85842</v>
      </c>
    </row>
    <row r="837" spans="3:3">
      <c r="C837" t="str">
        <v>FXS85844</v>
      </c>
    </row>
    <row r="838" spans="3:3">
      <c r="C838" t="str">
        <v>FXS85847</v>
      </c>
    </row>
    <row r="839" spans="3:3">
      <c r="C839" t="str">
        <v>FXS85848</v>
      </c>
    </row>
    <row r="840" spans="3:3">
      <c r="C840" t="str">
        <v>FXS85850</v>
      </c>
    </row>
    <row r="841" spans="3:3">
      <c r="C841" t="str">
        <v>FXS85852</v>
      </c>
    </row>
    <row r="842" spans="3:3">
      <c r="C842" t="str">
        <v>FXS85853</v>
      </c>
    </row>
    <row r="843" spans="3:3">
      <c r="C843" t="str">
        <v>FXS85856</v>
      </c>
    </row>
    <row r="844" spans="3:3">
      <c r="C844" t="str">
        <v>FXS85859</v>
      </c>
    </row>
    <row r="845" spans="3:3">
      <c r="C845" t="str">
        <v>FXS85860</v>
      </c>
    </row>
    <row r="846" spans="3:3">
      <c r="C846" t="str">
        <v>FXS85861</v>
      </c>
    </row>
    <row r="847" spans="3:3">
      <c r="C847" t="str">
        <v>FXS85862</v>
      </c>
    </row>
    <row r="848" spans="3:3">
      <c r="C848" t="str">
        <v>FXS85863</v>
      </c>
    </row>
    <row r="849" spans="3:3">
      <c r="C849" t="str">
        <v>FXS85864</v>
      </c>
    </row>
    <row r="850" spans="3:3">
      <c r="C850" t="str">
        <v>FXS85865</v>
      </c>
    </row>
    <row r="851" spans="3:3">
      <c r="C851" t="str">
        <v>FXS85866</v>
      </c>
    </row>
    <row r="852" spans="3:3">
      <c r="C852" t="str">
        <v>FXS85867</v>
      </c>
    </row>
    <row r="853" spans="3:3">
      <c r="C853" t="str">
        <v>FXS85868</v>
      </c>
    </row>
    <row r="854" spans="3:3">
      <c r="C854" t="str">
        <v>FXS85869</v>
      </c>
    </row>
    <row r="855" spans="3:3">
      <c r="C855" t="str">
        <v>FXS85870</v>
      </c>
    </row>
    <row r="856" spans="3:3">
      <c r="C856" t="str">
        <v>FXS85871</v>
      </c>
    </row>
    <row r="857" spans="3:3">
      <c r="C857" t="str">
        <v>FXS85872</v>
      </c>
    </row>
    <row r="858" spans="3:3">
      <c r="C858" t="str">
        <v>FXS85873</v>
      </c>
    </row>
    <row r="859" spans="3:3">
      <c r="C859" t="str">
        <v>FXS85874</v>
      </c>
    </row>
    <row r="860" spans="3:3">
      <c r="C860" t="str">
        <v>FXS85875</v>
      </c>
    </row>
    <row r="861" spans="3:3">
      <c r="C861" t="str">
        <v>FXS85876</v>
      </c>
    </row>
    <row r="862" spans="3:3">
      <c r="C862" t="str">
        <v>FXS85877</v>
      </c>
    </row>
    <row r="863" spans="3:3">
      <c r="C863" t="str">
        <v>FXS85878</v>
      </c>
    </row>
    <row r="864" spans="3:3">
      <c r="C864" t="str">
        <v>FXS85879</v>
      </c>
    </row>
    <row r="865" spans="3:3">
      <c r="C865" t="str">
        <v>FXS85880</v>
      </c>
    </row>
    <row r="866" spans="3:3">
      <c r="C866" t="str">
        <v>FXS85881</v>
      </c>
    </row>
    <row r="867" spans="3:3">
      <c r="C867" t="str">
        <v>FXS85882</v>
      </c>
    </row>
    <row r="868" spans="3:3">
      <c r="C868" t="str">
        <v>FXS85883</v>
      </c>
    </row>
    <row r="869" spans="3:3">
      <c r="C869" t="str">
        <v>FXS85885</v>
      </c>
    </row>
    <row r="870" spans="3:3">
      <c r="C870" t="str">
        <v>FXS85889</v>
      </c>
    </row>
    <row r="871" spans="3:3">
      <c r="C871" t="str">
        <v>FXS85891</v>
      </c>
    </row>
    <row r="872" spans="3:3">
      <c r="C872" t="str">
        <v>FXS85892</v>
      </c>
    </row>
    <row r="873" spans="3:3">
      <c r="C873" t="str">
        <v>FXS85893</v>
      </c>
    </row>
    <row r="874" spans="3:3">
      <c r="C874" t="str">
        <v>FXS85894</v>
      </c>
    </row>
    <row r="875" spans="3:3">
      <c r="C875" t="str">
        <v>FXS85895</v>
      </c>
    </row>
    <row r="876" spans="3:3">
      <c r="C876" t="str">
        <v>FXS85896</v>
      </c>
    </row>
    <row r="877" spans="3:3">
      <c r="C877" t="str">
        <v>FXS85898</v>
      </c>
    </row>
    <row r="878" spans="3:3">
      <c r="C878" t="str">
        <v>FXS85899</v>
      </c>
    </row>
    <row r="879" spans="3:3">
      <c r="C879" t="str">
        <v>FXS859</v>
      </c>
    </row>
    <row r="880" spans="3:3">
      <c r="C880" t="str">
        <v>FXS85900</v>
      </c>
    </row>
    <row r="881" spans="3:3">
      <c r="C881" t="str">
        <v>FXS85902</v>
      </c>
    </row>
    <row r="882" spans="3:3">
      <c r="C882" t="str">
        <v>FXS85903</v>
      </c>
    </row>
    <row r="883" spans="3:3">
      <c r="C883" t="str">
        <v>FXS85909</v>
      </c>
    </row>
    <row r="884" spans="3:3">
      <c r="C884" t="str">
        <v>FXS85910</v>
      </c>
    </row>
    <row r="885" spans="3:3">
      <c r="C885" t="str">
        <v>FXS85911</v>
      </c>
    </row>
    <row r="886" spans="3:3">
      <c r="C886" t="str">
        <v>FXS85912</v>
      </c>
    </row>
    <row r="887" spans="3:3">
      <c r="C887" t="str">
        <v>FXS85913</v>
      </c>
    </row>
    <row r="888" spans="3:3">
      <c r="C888" t="str">
        <v>FXS85914</v>
      </c>
    </row>
    <row r="889" spans="3:3">
      <c r="C889" t="str">
        <v>FXS85915</v>
      </c>
    </row>
    <row r="890" spans="3:3">
      <c r="C890" t="str">
        <v>FXS85921</v>
      </c>
    </row>
    <row r="891" spans="3:3">
      <c r="C891" t="str">
        <v>FXS85922</v>
      </c>
    </row>
    <row r="892" spans="3:3">
      <c r="C892" t="str">
        <v>FXS85923</v>
      </c>
    </row>
    <row r="893" spans="3:3">
      <c r="C893" t="str">
        <v>FXS85924</v>
      </c>
    </row>
    <row r="894" spans="3:3">
      <c r="C894" t="str">
        <v>FXS85925</v>
      </c>
    </row>
    <row r="895" spans="3:3">
      <c r="C895" t="str">
        <v>FXS85926</v>
      </c>
    </row>
    <row r="896" spans="3:3">
      <c r="C896" t="str">
        <v>FXS85927</v>
      </c>
    </row>
    <row r="897" spans="3:3">
      <c r="C897" t="str">
        <v>FXS85928</v>
      </c>
    </row>
    <row r="898" spans="3:3">
      <c r="C898" t="str">
        <v>FXS85929</v>
      </c>
    </row>
    <row r="899" spans="3:3">
      <c r="C899" t="str">
        <v>FXS860</v>
      </c>
    </row>
    <row r="900" spans="3:3">
      <c r="C900" t="str">
        <v>FXS861</v>
      </c>
    </row>
    <row r="901" spans="3:3">
      <c r="C901" t="str">
        <v>FXS862</v>
      </c>
    </row>
  </sheetData>
  <mergeCells count="2">
    <mergeCell ref="C2:F4"/>
    <mergeCell ref="H2:K4"/>
  </mergeCells>
  <pageMargins left="0.7" right="0.7" top="0.75" bottom="0.75" header="0.3" footer="0.3"/>
  <headerFooter>
    <oddHeader>&amp;L&amp;"Aptos"&amp;10&amp;K000000 OFFICIAL&amp;1#_x000D_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B7C80-7026-4FE7-AB8E-2AD0BD1414D9}">
  <sheetPr codeName="Sheet8"/>
  <dimension ref="B2:D2"/>
  <sheetViews>
    <sheetView showGridLines="0" workbookViewId="0">
      <selection activeCell="B3" sqref="B3"/>
    </sheetView>
  </sheetViews>
  <sheetFormatPr defaultRowHeight="12.5"/>
  <cols>
    <col min="3" max="3" width="18.453125" customWidth="1"/>
  </cols>
  <sheetData>
    <row r="2" spans="2:4">
      <c r="B2" t="s">
        <v>86</v>
      </c>
      <c r="C2" t="s">
        <v>4266</v>
      </c>
      <c r="D2" t="s">
        <v>4267</v>
      </c>
    </row>
  </sheetData>
  <pageMargins left="0.7" right="0.7" top="0.75" bottom="0.75" header="0.3" footer="0.3"/>
  <headerFooter>
    <oddHeader>&amp;L&amp;"Aptos"&amp;10&amp;K000000 OFFICIAL&amp;1#_x000D_</oddHeader>
  </headerFooter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E39B7-52AE-42ED-ABDA-6F71681CFCB8}">
  <dimension ref="A4:AN57"/>
  <sheetViews>
    <sheetView showGridLines="0" tabSelected="1" zoomScale="80" zoomScaleNormal="80" workbookViewId="0">
      <selection activeCell="A8" sqref="A8:C8"/>
    </sheetView>
  </sheetViews>
  <sheetFormatPr defaultColWidth="8.81640625" defaultRowHeight="25.15" customHeight="1"/>
  <cols>
    <col min="1" max="1" width="50.54296875" style="84" bestFit="1" customWidth="1"/>
    <col min="2" max="2" width="31" style="2" customWidth="1"/>
    <col min="3" max="4" width="31" style="3" customWidth="1"/>
    <col min="5" max="5" width="27.453125" style="2" customWidth="1"/>
    <col min="6" max="6" width="9.54296875" style="2" customWidth="1"/>
    <col min="7" max="7" width="11.1796875" style="2" bestFit="1" customWidth="1"/>
    <col min="8" max="8" width="14.81640625" style="2" bestFit="1" customWidth="1"/>
    <col min="9" max="9" width="11.26953125" style="2" bestFit="1" customWidth="1"/>
    <col min="10" max="10" width="15.54296875" style="2" bestFit="1" customWidth="1"/>
    <col min="11" max="11" width="23.26953125" style="2" bestFit="1" customWidth="1"/>
    <col min="12" max="12" width="6.81640625" style="2" bestFit="1" customWidth="1"/>
    <col min="13" max="13" width="14.7265625" style="2" bestFit="1" customWidth="1"/>
    <col min="14" max="14" width="11.1796875" style="2" bestFit="1" customWidth="1"/>
    <col min="15" max="15" width="8.453125" style="2" bestFit="1" customWidth="1"/>
    <col min="16" max="16" width="9.453125" style="2" bestFit="1" customWidth="1"/>
    <col min="17" max="17" width="14.1796875" style="2" bestFit="1" customWidth="1"/>
    <col min="18" max="18" width="15.81640625" style="2" bestFit="1" customWidth="1"/>
    <col min="19" max="19" width="12.7265625" style="2" customWidth="1"/>
    <col min="20" max="20" width="14.453125" style="2" customWidth="1"/>
    <col min="21" max="21" width="10.81640625" style="2" bestFit="1" customWidth="1"/>
    <col min="22" max="22" width="11.1796875" style="2" bestFit="1" customWidth="1"/>
    <col min="23" max="23" width="14.81640625" style="2" bestFit="1" customWidth="1"/>
    <col min="24" max="25" width="11.26953125" style="2" bestFit="1" customWidth="1"/>
    <col min="26" max="26" width="14" style="2" bestFit="1" customWidth="1"/>
    <col min="27" max="27" width="6.81640625" style="2" bestFit="1" customWidth="1"/>
    <col min="28" max="28" width="14.7265625" style="2" bestFit="1" customWidth="1"/>
    <col min="29" max="29" width="11.1796875" style="2" bestFit="1" customWidth="1"/>
    <col min="30" max="30" width="8.453125" style="2" bestFit="1" customWidth="1"/>
    <col min="31" max="31" width="9.453125" style="2" bestFit="1" customWidth="1"/>
    <col min="32" max="32" width="14.1796875" style="2" bestFit="1" customWidth="1"/>
    <col min="33" max="33" width="9.7265625" style="2" bestFit="1" customWidth="1"/>
    <col min="34" max="34" width="12.7265625" style="2" bestFit="1" customWidth="1"/>
    <col min="35" max="35" width="14.453125" style="2" bestFit="1" customWidth="1"/>
    <col min="36" max="36" width="10.81640625" style="2" bestFit="1" customWidth="1"/>
    <col min="37" max="37" width="11.1796875" style="2" bestFit="1" customWidth="1"/>
    <col min="38" max="38" width="14.81640625" style="2" bestFit="1" customWidth="1"/>
    <col min="39" max="40" width="11.26953125" style="2" bestFit="1" customWidth="1"/>
    <col min="41" max="16384" width="8.81640625" style="2"/>
  </cols>
  <sheetData>
    <row r="4" spans="1:40" ht="18" customHeight="1"/>
    <row r="5" spans="1:40" ht="20">
      <c r="A5" s="85"/>
      <c r="B5" s="86"/>
      <c r="C5" s="87"/>
      <c r="D5" s="87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</row>
    <row r="6" spans="1:40" s="5" customFormat="1" ht="20" customHeight="1">
      <c r="A6" s="139" t="s">
        <v>4268</v>
      </c>
      <c r="B6" s="139"/>
      <c r="C6" s="139"/>
      <c r="D6" s="111"/>
      <c r="E6" s="111"/>
    </row>
    <row r="7" spans="1:40" s="5" customFormat="1" ht="20" customHeight="1">
      <c r="A7" s="139" t="s">
        <v>4329</v>
      </c>
      <c r="B7" s="139"/>
      <c r="C7" s="139"/>
      <c r="D7" s="111"/>
      <c r="E7" s="111"/>
    </row>
    <row r="8" spans="1:40" s="5" customFormat="1" ht="20" customHeight="1">
      <c r="A8" s="139" t="s">
        <v>4328</v>
      </c>
      <c r="B8" s="139"/>
      <c r="C8" s="139"/>
      <c r="D8" s="111"/>
      <c r="E8" s="111"/>
    </row>
    <row r="9" spans="1:40" s="5" customFormat="1" ht="11.5" customHeight="1">
      <c r="A9" s="6"/>
      <c r="B9" s="88"/>
      <c r="C9" s="113"/>
      <c r="D9" s="90"/>
    </row>
    <row r="10" spans="1:40" s="5" customFormat="1" ht="20" customHeight="1">
      <c r="A10" s="140" t="s">
        <v>4269</v>
      </c>
      <c r="B10" s="140"/>
      <c r="C10" s="140"/>
      <c r="D10" s="112"/>
      <c r="E10" s="112"/>
    </row>
    <row r="11" spans="1:40" s="5" customFormat="1" ht="11" customHeight="1" thickBot="1">
      <c r="A11" s="6"/>
      <c r="B11" s="88"/>
      <c r="C11" s="89"/>
      <c r="D11" s="90"/>
    </row>
    <row r="12" spans="1:40" s="106" customFormat="1" ht="30" customHeight="1">
      <c r="A12" s="102" t="s">
        <v>4270</v>
      </c>
      <c r="B12" s="103" t="s">
        <v>4271</v>
      </c>
      <c r="C12" s="103" t="s">
        <v>4272</v>
      </c>
      <c r="D12" s="104" t="s">
        <v>4327</v>
      </c>
      <c r="E12" s="105" t="s">
        <v>4326</v>
      </c>
      <c r="F12" s="7"/>
      <c r="G12" s="7"/>
      <c r="H12" s="8"/>
      <c r="I12" s="8"/>
      <c r="J12" s="7"/>
      <c r="K12" s="7"/>
      <c r="L12" s="8"/>
      <c r="M12" s="7"/>
      <c r="N12" s="7"/>
      <c r="O12" s="7"/>
      <c r="P12" s="7"/>
      <c r="Q12" s="7"/>
      <c r="R12" s="7"/>
      <c r="S12" s="7"/>
      <c r="T12" s="7"/>
      <c r="U12" s="7"/>
      <c r="V12" s="7"/>
      <c r="W12" s="8"/>
      <c r="X12" s="8"/>
      <c r="Y12" s="7"/>
      <c r="Z12" s="7"/>
      <c r="AA12" s="8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8"/>
      <c r="AM12" s="8"/>
      <c r="AN12" s="7"/>
    </row>
    <row r="13" spans="1:40" ht="21" customHeight="1">
      <c r="A13" s="121" t="s">
        <v>4275</v>
      </c>
      <c r="B13" s="122" t="s">
        <v>4276</v>
      </c>
      <c r="C13" s="123"/>
      <c r="D13" s="124"/>
      <c r="E13" s="125" t="s">
        <v>4276</v>
      </c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10"/>
      <c r="R13" s="10"/>
      <c r="S13" s="10"/>
      <c r="T13" s="10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10"/>
      <c r="AG13" s="10"/>
      <c r="AH13" s="10"/>
      <c r="AI13" s="10"/>
      <c r="AJ13" s="9"/>
      <c r="AK13" s="9"/>
      <c r="AL13" s="9"/>
      <c r="AM13" s="9"/>
      <c r="AN13" s="9"/>
    </row>
    <row r="14" spans="1:40" ht="21" customHeight="1">
      <c r="A14" s="121" t="s">
        <v>4277</v>
      </c>
      <c r="B14" s="122" t="s">
        <v>4276</v>
      </c>
      <c r="C14" s="123"/>
      <c r="D14" s="124"/>
      <c r="E14" s="126"/>
    </row>
    <row r="15" spans="1:40" ht="21" customHeight="1">
      <c r="A15" s="121" t="s">
        <v>4278</v>
      </c>
      <c r="B15" s="122" t="s">
        <v>4276</v>
      </c>
      <c r="C15" s="122" t="s">
        <v>4276</v>
      </c>
      <c r="D15" s="127" t="s">
        <v>4276</v>
      </c>
      <c r="E15" s="126"/>
    </row>
    <row r="16" spans="1:40" ht="21" customHeight="1">
      <c r="A16" s="121" t="s">
        <v>4279</v>
      </c>
      <c r="B16" s="122" t="s">
        <v>4276</v>
      </c>
      <c r="C16" s="123"/>
      <c r="D16" s="124"/>
      <c r="E16" s="125" t="s">
        <v>4276</v>
      </c>
    </row>
    <row r="17" spans="1:5" ht="21" customHeight="1">
      <c r="A17" s="121" t="s">
        <v>4280</v>
      </c>
      <c r="B17" s="122" t="s">
        <v>4276</v>
      </c>
      <c r="C17" s="123"/>
      <c r="D17" s="127" t="s">
        <v>4276</v>
      </c>
      <c r="E17" s="125" t="s">
        <v>4276</v>
      </c>
    </row>
    <row r="18" spans="1:5" ht="21" customHeight="1">
      <c r="A18" s="121" t="s">
        <v>4281</v>
      </c>
      <c r="B18" s="123"/>
      <c r="C18" s="123"/>
      <c r="D18" s="124"/>
      <c r="E18" s="125" t="s">
        <v>4276</v>
      </c>
    </row>
    <row r="19" spans="1:5" ht="21" customHeight="1">
      <c r="A19" s="121" t="s">
        <v>4282</v>
      </c>
      <c r="B19" s="123"/>
      <c r="C19" s="123"/>
      <c r="D19" s="124"/>
      <c r="E19" s="125" t="s">
        <v>4276</v>
      </c>
    </row>
    <row r="20" spans="1:5" ht="21" customHeight="1">
      <c r="A20" s="121" t="s">
        <v>4283</v>
      </c>
      <c r="B20" s="123"/>
      <c r="C20" s="122" t="s">
        <v>4276</v>
      </c>
      <c r="D20" s="124"/>
      <c r="E20" s="125" t="s">
        <v>4276</v>
      </c>
    </row>
    <row r="21" spans="1:5" ht="21" customHeight="1">
      <c r="A21" s="121" t="s">
        <v>4284</v>
      </c>
      <c r="B21" s="123"/>
      <c r="C21" s="123"/>
      <c r="D21" s="127" t="s">
        <v>4276</v>
      </c>
      <c r="E21" s="125" t="s">
        <v>4276</v>
      </c>
    </row>
    <row r="22" spans="1:5" ht="21" customHeight="1">
      <c r="A22" s="121" t="s">
        <v>4285</v>
      </c>
      <c r="B22" s="123"/>
      <c r="C22" s="122" t="s">
        <v>4276</v>
      </c>
      <c r="D22" s="124"/>
      <c r="E22" s="125" t="s">
        <v>4276</v>
      </c>
    </row>
    <row r="23" spans="1:5" ht="21" customHeight="1">
      <c r="A23" s="121" t="s">
        <v>4286</v>
      </c>
      <c r="B23" s="122" t="s">
        <v>4276</v>
      </c>
      <c r="C23" s="123"/>
      <c r="D23" s="127" t="s">
        <v>4276</v>
      </c>
      <c r="E23" s="126"/>
    </row>
    <row r="24" spans="1:5" ht="21" customHeight="1">
      <c r="A24" s="121" t="s">
        <v>4287</v>
      </c>
      <c r="B24" s="122" t="s">
        <v>4276</v>
      </c>
      <c r="C24" s="122" t="s">
        <v>4276</v>
      </c>
      <c r="D24" s="127" t="s">
        <v>4276</v>
      </c>
      <c r="E24" s="125" t="s">
        <v>4276</v>
      </c>
    </row>
    <row r="25" spans="1:5" ht="21" customHeight="1">
      <c r="A25" s="121" t="s">
        <v>4288</v>
      </c>
      <c r="B25" s="123"/>
      <c r="C25" s="123"/>
      <c r="D25" s="124"/>
      <c r="E25" s="125" t="s">
        <v>4276</v>
      </c>
    </row>
    <row r="26" spans="1:5" ht="21" customHeight="1">
      <c r="A26" s="121" t="s">
        <v>4289</v>
      </c>
      <c r="B26" s="122" t="s">
        <v>4276</v>
      </c>
      <c r="C26" s="123"/>
      <c r="D26" s="127" t="s">
        <v>4276</v>
      </c>
      <c r="E26" s="126"/>
    </row>
    <row r="27" spans="1:5" ht="21" customHeight="1">
      <c r="A27" s="121" t="s">
        <v>4290</v>
      </c>
      <c r="B27" s="122" t="s">
        <v>4276</v>
      </c>
      <c r="C27" s="122" t="s">
        <v>4276</v>
      </c>
      <c r="D27" s="127" t="s">
        <v>4276</v>
      </c>
      <c r="E27" s="125" t="s">
        <v>4276</v>
      </c>
    </row>
    <row r="28" spans="1:5" ht="21" customHeight="1">
      <c r="A28" s="121" t="s">
        <v>4291</v>
      </c>
      <c r="B28" s="123"/>
      <c r="C28" s="123"/>
      <c r="D28" s="127" t="s">
        <v>4276</v>
      </c>
      <c r="E28" s="126"/>
    </row>
    <row r="29" spans="1:5" ht="21" customHeight="1">
      <c r="A29" s="121" t="s">
        <v>4292</v>
      </c>
      <c r="B29" s="123"/>
      <c r="C29" s="122" t="s">
        <v>4276</v>
      </c>
      <c r="D29" s="124"/>
      <c r="E29" s="126"/>
    </row>
    <row r="30" spans="1:5" ht="21" customHeight="1">
      <c r="A30" s="121" t="s">
        <v>4293</v>
      </c>
      <c r="B30" s="122" t="s">
        <v>4276</v>
      </c>
      <c r="C30" s="122" t="s">
        <v>4276</v>
      </c>
      <c r="D30" s="127" t="s">
        <v>4276</v>
      </c>
      <c r="E30" s="126"/>
    </row>
    <row r="31" spans="1:5" ht="21" customHeight="1">
      <c r="A31" s="121" t="s">
        <v>4294</v>
      </c>
      <c r="B31" s="122" t="s">
        <v>4276</v>
      </c>
      <c r="C31" s="123"/>
      <c r="D31" s="124"/>
      <c r="E31" s="125" t="s">
        <v>4276</v>
      </c>
    </row>
    <row r="32" spans="1:5" ht="21" customHeight="1">
      <c r="A32" s="121" t="s">
        <v>4295</v>
      </c>
      <c r="B32" s="123"/>
      <c r="C32" s="122" t="s">
        <v>4276</v>
      </c>
      <c r="D32" s="127" t="s">
        <v>4276</v>
      </c>
      <c r="E32" s="126"/>
    </row>
    <row r="33" spans="1:6" ht="21" customHeight="1" thickBot="1">
      <c r="A33" s="128" t="s">
        <v>4296</v>
      </c>
      <c r="B33" s="129"/>
      <c r="C33" s="129"/>
      <c r="D33" s="130" t="s">
        <v>4276</v>
      </c>
      <c r="E33" s="131"/>
    </row>
    <row r="34" spans="1:6" ht="25.15" customHeight="1">
      <c r="C34" s="91"/>
    </row>
    <row r="35" spans="1:6" ht="25.15" customHeight="1">
      <c r="C35" s="92"/>
      <c r="D35" s="92"/>
      <c r="E35" s="93"/>
      <c r="F35" s="93"/>
    </row>
    <row r="36" spans="1:6" ht="25.15" customHeight="1">
      <c r="C36" s="92"/>
      <c r="D36" s="92"/>
      <c r="E36" s="93"/>
      <c r="F36" s="93"/>
    </row>
    <row r="37" spans="1:6" ht="25.15" customHeight="1">
      <c r="C37" s="92"/>
      <c r="D37" s="92"/>
      <c r="E37" s="93"/>
      <c r="F37" s="93"/>
    </row>
    <row r="38" spans="1:6" ht="25.15" customHeight="1">
      <c r="C38" s="92"/>
      <c r="D38" s="92"/>
      <c r="E38" s="93"/>
      <c r="F38" s="93"/>
    </row>
    <row r="39" spans="1:6" ht="25.15" customHeight="1">
      <c r="C39" s="92"/>
      <c r="D39" s="92"/>
      <c r="E39" s="93"/>
      <c r="F39" s="93"/>
    </row>
    <row r="40" spans="1:6" ht="25.15" customHeight="1">
      <c r="C40" s="92"/>
      <c r="D40" s="92"/>
      <c r="E40" s="93"/>
      <c r="F40" s="93"/>
    </row>
    <row r="41" spans="1:6" ht="25.15" customHeight="1">
      <c r="C41" s="92"/>
      <c r="D41" s="92"/>
      <c r="E41" s="93"/>
      <c r="F41" s="93"/>
    </row>
    <row r="42" spans="1:6" ht="25.15" customHeight="1">
      <c r="C42" s="92"/>
      <c r="D42" s="92"/>
      <c r="E42" s="93"/>
      <c r="F42" s="93"/>
    </row>
    <row r="43" spans="1:6" ht="25.15" customHeight="1">
      <c r="C43" s="92"/>
      <c r="D43" s="92"/>
      <c r="E43" s="93"/>
      <c r="F43" s="93"/>
    </row>
    <row r="44" spans="1:6" ht="25.15" customHeight="1">
      <c r="C44" s="92"/>
      <c r="D44" s="92"/>
      <c r="E44" s="93"/>
      <c r="F44" s="93"/>
    </row>
    <row r="45" spans="1:6" ht="25.15" customHeight="1">
      <c r="C45" s="92"/>
      <c r="D45" s="92"/>
      <c r="E45" s="93"/>
      <c r="F45" s="93"/>
    </row>
    <row r="46" spans="1:6" ht="25.15" customHeight="1">
      <c r="C46" s="92"/>
      <c r="D46" s="92"/>
      <c r="E46" s="93"/>
      <c r="F46" s="93"/>
    </row>
    <row r="47" spans="1:6" ht="25.15" customHeight="1">
      <c r="C47" s="92"/>
      <c r="D47" s="92"/>
      <c r="E47" s="93"/>
      <c r="F47" s="93"/>
    </row>
    <row r="48" spans="1:6" ht="25.15" customHeight="1">
      <c r="C48" s="92"/>
      <c r="D48" s="92"/>
      <c r="E48" s="93"/>
      <c r="F48" s="93"/>
    </row>
    <row r="49" spans="3:6" ht="25.15" customHeight="1">
      <c r="C49" s="92"/>
      <c r="D49" s="92"/>
      <c r="E49" s="93"/>
      <c r="F49" s="93"/>
    </row>
    <row r="50" spans="3:6" ht="25.15" customHeight="1">
      <c r="C50" s="92"/>
      <c r="D50" s="92"/>
      <c r="E50" s="93"/>
      <c r="F50" s="93"/>
    </row>
    <row r="51" spans="3:6" ht="25.15" customHeight="1">
      <c r="C51" s="92"/>
      <c r="D51" s="92"/>
      <c r="E51" s="93"/>
      <c r="F51" s="93"/>
    </row>
    <row r="52" spans="3:6" ht="25.15" customHeight="1">
      <c r="C52" s="92"/>
      <c r="D52" s="92"/>
      <c r="E52" s="93"/>
      <c r="F52" s="93"/>
    </row>
    <row r="53" spans="3:6" ht="25.15" customHeight="1">
      <c r="C53" s="92"/>
      <c r="D53" s="92"/>
      <c r="E53" s="93"/>
      <c r="F53" s="93"/>
    </row>
    <row r="57" spans="3:6" ht="25.15" customHeight="1">
      <c r="C57" s="91"/>
    </row>
  </sheetData>
  <mergeCells count="4">
    <mergeCell ref="A6:C6"/>
    <mergeCell ref="A7:C7"/>
    <mergeCell ref="A8:C8"/>
    <mergeCell ref="A10:C10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0BA4DB-8C24-4F14-B06F-C91770126013}">
  <dimension ref="A1:M64"/>
  <sheetViews>
    <sheetView showGridLines="0" zoomScale="80" zoomScaleNormal="80" workbookViewId="0">
      <selection activeCell="E17" sqref="B17:E25"/>
    </sheetView>
  </sheetViews>
  <sheetFormatPr defaultRowHeight="12.5"/>
  <cols>
    <col min="1" max="1" width="23" style="119" bestFit="1" customWidth="1"/>
    <col min="2" max="5" width="39.7265625" style="119" customWidth="1"/>
    <col min="6" max="16384" width="8.7265625" style="119"/>
  </cols>
  <sheetData>
    <row r="1" spans="1:13" ht="14">
      <c r="A1" s="117"/>
      <c r="B1" s="118"/>
      <c r="C1" s="118"/>
      <c r="D1" s="118"/>
      <c r="E1" s="118"/>
      <c r="F1" s="117"/>
      <c r="G1" s="117"/>
      <c r="H1" s="117"/>
      <c r="I1" s="117"/>
      <c r="J1" s="117"/>
      <c r="K1" s="117"/>
      <c r="L1" s="117"/>
      <c r="M1" s="117"/>
    </row>
    <row r="2" spans="1:13" ht="14">
      <c r="A2" s="117"/>
      <c r="B2" s="118"/>
      <c r="C2" s="118"/>
      <c r="D2" s="118"/>
      <c r="E2" s="118"/>
      <c r="F2" s="117"/>
      <c r="G2" s="117"/>
      <c r="H2" s="117"/>
      <c r="I2" s="117"/>
      <c r="J2" s="117"/>
      <c r="K2" s="117"/>
      <c r="L2" s="117"/>
      <c r="M2" s="117"/>
    </row>
    <row r="3" spans="1:13" ht="14">
      <c r="A3" s="117"/>
      <c r="B3" s="118"/>
      <c r="C3" s="118"/>
      <c r="D3" s="118"/>
      <c r="E3" s="118"/>
      <c r="F3" s="117"/>
      <c r="G3" s="117"/>
      <c r="H3" s="117"/>
      <c r="I3" s="117"/>
      <c r="J3" s="117"/>
      <c r="K3" s="117"/>
      <c r="L3" s="117"/>
      <c r="M3" s="117"/>
    </row>
    <row r="4" spans="1:13" ht="14">
      <c r="A4" s="117"/>
      <c r="B4" s="118"/>
      <c r="C4" s="118"/>
      <c r="D4" s="118"/>
      <c r="E4" s="118"/>
      <c r="F4" s="117"/>
      <c r="G4" s="117"/>
      <c r="H4" s="117"/>
      <c r="I4" s="117"/>
      <c r="J4" s="117"/>
      <c r="K4" s="117"/>
      <c r="L4" s="117"/>
      <c r="M4" s="117"/>
    </row>
    <row r="5" spans="1:13" ht="14">
      <c r="A5" s="117"/>
      <c r="B5" s="118"/>
      <c r="C5" s="118"/>
      <c r="D5" s="118"/>
      <c r="E5" s="118"/>
      <c r="F5" s="117"/>
      <c r="G5" s="117"/>
      <c r="H5" s="117"/>
      <c r="I5" s="117"/>
      <c r="J5" s="117"/>
      <c r="K5" s="117"/>
      <c r="L5" s="117"/>
      <c r="M5" s="117"/>
    </row>
    <row r="6" spans="1:13" ht="14">
      <c r="A6" s="117"/>
      <c r="B6" s="118"/>
      <c r="C6" s="118"/>
      <c r="D6" s="118"/>
      <c r="E6" s="118"/>
      <c r="F6" s="117"/>
      <c r="G6" s="117"/>
      <c r="H6" s="117"/>
      <c r="I6" s="117"/>
      <c r="J6" s="117"/>
      <c r="K6" s="117"/>
      <c r="L6" s="117"/>
      <c r="M6" s="117"/>
    </row>
    <row r="7" spans="1:13" ht="14">
      <c r="A7" s="117"/>
      <c r="B7" s="118"/>
      <c r="C7" s="118"/>
      <c r="D7" s="118"/>
      <c r="E7" s="118"/>
      <c r="F7" s="117"/>
      <c r="G7" s="117"/>
      <c r="H7" s="117"/>
      <c r="I7" s="117"/>
      <c r="J7" s="117"/>
      <c r="K7" s="117"/>
      <c r="L7" s="117"/>
      <c r="M7" s="117"/>
    </row>
    <row r="8" spans="1:13" ht="14">
      <c r="A8" s="117"/>
      <c r="B8" s="118"/>
      <c r="C8" s="118"/>
      <c r="D8" s="118"/>
      <c r="E8" s="118"/>
      <c r="F8" s="117"/>
      <c r="G8" s="117"/>
      <c r="H8" s="117"/>
      <c r="I8" s="117"/>
      <c r="J8" s="117"/>
      <c r="K8" s="117"/>
      <c r="L8" s="117"/>
      <c r="M8" s="117"/>
    </row>
    <row r="9" spans="1:13" s="120" customFormat="1" ht="20" customHeight="1">
      <c r="A9" s="160" t="s">
        <v>4268</v>
      </c>
      <c r="B9" s="160"/>
      <c r="C9" s="160"/>
      <c r="D9" s="109"/>
      <c r="E9" s="107" t="s">
        <v>4297</v>
      </c>
      <c r="F9" s="108"/>
      <c r="G9" s="108"/>
      <c r="H9" s="108"/>
      <c r="I9" s="108"/>
      <c r="J9" s="108"/>
      <c r="K9" s="108"/>
      <c r="L9" s="108"/>
      <c r="M9" s="108"/>
    </row>
    <row r="10" spans="1:13" s="120" customFormat="1" ht="20" customHeight="1">
      <c r="A10" s="160" t="s">
        <v>4298</v>
      </c>
      <c r="B10" s="160"/>
      <c r="C10" s="160"/>
      <c r="D10" s="110" t="s">
        <v>4297</v>
      </c>
      <c r="E10" s="107" t="s">
        <v>4297</v>
      </c>
      <c r="F10" s="108"/>
      <c r="G10" s="108"/>
      <c r="H10" s="108"/>
      <c r="I10" s="108"/>
      <c r="J10" s="108"/>
      <c r="K10" s="108"/>
      <c r="L10" s="108"/>
      <c r="M10" s="108"/>
    </row>
    <row r="11" spans="1:13" s="120" customFormat="1" ht="21" customHeight="1">
      <c r="A11" s="139" t="s">
        <v>4328</v>
      </c>
      <c r="B11" s="139"/>
      <c r="C11" s="139"/>
      <c r="D11" s="110" t="s">
        <v>4297</v>
      </c>
      <c r="E11" s="107" t="s">
        <v>4297</v>
      </c>
      <c r="F11" s="108"/>
      <c r="G11" s="108"/>
      <c r="H11" s="108"/>
      <c r="I11" s="108"/>
      <c r="J11" s="108"/>
      <c r="K11" s="108"/>
      <c r="L11" s="108"/>
      <c r="M11" s="108"/>
    </row>
    <row r="12" spans="1:13" ht="11.5" customHeight="1">
      <c r="A12" s="114"/>
      <c r="B12" s="115"/>
      <c r="C12" s="116"/>
      <c r="D12" s="95"/>
      <c r="E12" s="95"/>
      <c r="F12" s="94"/>
      <c r="G12" s="94"/>
      <c r="H12" s="94"/>
      <c r="I12" s="94"/>
      <c r="J12" s="94"/>
      <c r="K12" s="94"/>
      <c r="L12" s="94"/>
      <c r="M12" s="94"/>
    </row>
    <row r="13" spans="1:13" ht="20">
      <c r="A13" s="159" t="s">
        <v>4299</v>
      </c>
      <c r="B13" s="159"/>
      <c r="C13" s="159"/>
      <c r="D13" s="96"/>
      <c r="E13" s="95"/>
      <c r="F13" s="94"/>
      <c r="G13" s="94"/>
      <c r="H13" s="94"/>
      <c r="I13" s="94"/>
      <c r="J13" s="94"/>
      <c r="K13" s="94"/>
      <c r="L13" s="94"/>
      <c r="M13" s="94"/>
    </row>
    <row r="14" spans="1:13" ht="11.5" customHeight="1">
      <c r="A14" s="96"/>
      <c r="B14" s="96"/>
      <c r="C14" s="96"/>
      <c r="D14" s="96"/>
      <c r="E14" s="95"/>
      <c r="F14" s="94"/>
      <c r="G14" s="94"/>
      <c r="H14" s="94"/>
      <c r="I14" s="94"/>
      <c r="J14" s="94"/>
      <c r="K14" s="94"/>
      <c r="L14" s="94"/>
      <c r="M14" s="94"/>
    </row>
    <row r="15" spans="1:13" ht="21" customHeight="1">
      <c r="A15" s="156" t="s">
        <v>4268</v>
      </c>
      <c r="B15" s="157"/>
      <c r="C15" s="157"/>
      <c r="D15" s="157"/>
      <c r="E15" s="158"/>
      <c r="F15" s="117"/>
      <c r="G15" s="117"/>
      <c r="H15" s="117"/>
      <c r="I15" s="117"/>
      <c r="J15" s="117"/>
      <c r="K15" s="117"/>
      <c r="L15" s="117"/>
      <c r="M15" s="117"/>
    </row>
    <row r="16" spans="1:13" ht="21" customHeight="1">
      <c r="A16" s="97" t="s">
        <v>4300</v>
      </c>
      <c r="B16" s="100" t="s">
        <v>4271</v>
      </c>
      <c r="C16" s="100" t="s">
        <v>4272</v>
      </c>
      <c r="D16" s="100" t="s">
        <v>4273</v>
      </c>
      <c r="E16" s="101" t="s">
        <v>4274</v>
      </c>
      <c r="F16" s="117"/>
      <c r="G16" s="117"/>
      <c r="H16" s="117"/>
      <c r="I16" s="117"/>
      <c r="J16" s="117"/>
      <c r="K16" s="117"/>
      <c r="L16" s="117"/>
      <c r="M16" s="117"/>
    </row>
    <row r="17" spans="1:13" ht="21" customHeight="1">
      <c r="A17" s="98">
        <v>0.1</v>
      </c>
      <c r="B17" s="132" t="s">
        <v>4301</v>
      </c>
      <c r="C17" s="132" t="s">
        <v>4302</v>
      </c>
      <c r="D17" s="132" t="s">
        <v>4303</v>
      </c>
      <c r="E17" s="133" t="s">
        <v>4304</v>
      </c>
      <c r="F17" s="117"/>
      <c r="G17" s="117"/>
      <c r="H17" s="117"/>
      <c r="I17" s="117"/>
      <c r="J17" s="117"/>
      <c r="K17" s="117"/>
      <c r="L17" s="117"/>
      <c r="M17" s="117"/>
    </row>
    <row r="18" spans="1:13" ht="21" customHeight="1">
      <c r="A18" s="98">
        <v>0.2</v>
      </c>
      <c r="B18" s="132" t="s">
        <v>4305</v>
      </c>
      <c r="C18" s="132" t="s">
        <v>4306</v>
      </c>
      <c r="D18" s="132" t="s">
        <v>4307</v>
      </c>
      <c r="E18" s="133" t="s">
        <v>4308</v>
      </c>
      <c r="F18" s="117"/>
      <c r="G18" s="117"/>
      <c r="H18" s="117"/>
      <c r="I18" s="117"/>
      <c r="J18" s="117"/>
      <c r="K18" s="117"/>
      <c r="L18" s="117"/>
      <c r="M18" s="117"/>
    </row>
    <row r="19" spans="1:13" ht="21" customHeight="1">
      <c r="A19" s="98">
        <v>0.3</v>
      </c>
      <c r="B19" s="132" t="s">
        <v>4309</v>
      </c>
      <c r="C19" s="132" t="s">
        <v>4310</v>
      </c>
      <c r="D19" s="132" t="s">
        <v>4311</v>
      </c>
      <c r="E19" s="133" t="s">
        <v>4312</v>
      </c>
      <c r="F19" s="117"/>
      <c r="G19" s="117"/>
      <c r="H19" s="117"/>
      <c r="I19" s="117"/>
      <c r="J19" s="117"/>
      <c r="K19" s="117"/>
      <c r="L19" s="117"/>
      <c r="M19" s="117"/>
    </row>
    <row r="20" spans="1:13" ht="21" customHeight="1">
      <c r="A20" s="98">
        <v>0.4</v>
      </c>
      <c r="B20" s="132" t="s">
        <v>4313</v>
      </c>
      <c r="C20" s="132" t="s">
        <v>4314</v>
      </c>
      <c r="D20" s="132" t="s">
        <v>4315</v>
      </c>
      <c r="E20" s="134" t="s">
        <v>4297</v>
      </c>
      <c r="F20" s="117"/>
      <c r="G20" s="117"/>
      <c r="H20" s="117"/>
      <c r="I20" s="117"/>
      <c r="J20" s="117"/>
      <c r="K20" s="117"/>
      <c r="L20" s="117"/>
      <c r="M20" s="117"/>
    </row>
    <row r="21" spans="1:13" ht="21" customHeight="1">
      <c r="A21" s="98">
        <v>0.5</v>
      </c>
      <c r="B21" s="132" t="s">
        <v>4316</v>
      </c>
      <c r="C21" s="132" t="s">
        <v>4317</v>
      </c>
      <c r="D21" s="132" t="s">
        <v>4318</v>
      </c>
      <c r="E21" s="134" t="s">
        <v>4297</v>
      </c>
      <c r="F21" s="117"/>
      <c r="G21" s="117"/>
      <c r="H21" s="117"/>
      <c r="I21" s="117"/>
      <c r="J21" s="117"/>
      <c r="K21" s="117"/>
      <c r="L21" s="117"/>
      <c r="M21" s="117"/>
    </row>
    <row r="22" spans="1:13" ht="21" customHeight="1">
      <c r="A22" s="98">
        <v>0.6</v>
      </c>
      <c r="B22" s="132" t="s">
        <v>4319</v>
      </c>
      <c r="C22" s="132" t="s">
        <v>4320</v>
      </c>
      <c r="D22" s="132" t="s">
        <v>4321</v>
      </c>
      <c r="E22" s="134" t="s">
        <v>4297</v>
      </c>
      <c r="F22" s="117"/>
      <c r="G22" s="117"/>
      <c r="H22" s="117"/>
      <c r="I22" s="117"/>
      <c r="J22" s="117"/>
      <c r="K22" s="117"/>
      <c r="L22" s="117"/>
      <c r="M22" s="117"/>
    </row>
    <row r="23" spans="1:13" ht="21" customHeight="1">
      <c r="A23" s="98">
        <v>0.7</v>
      </c>
      <c r="B23" s="132" t="s">
        <v>4322</v>
      </c>
      <c r="C23" s="135" t="s">
        <v>4297</v>
      </c>
      <c r="D23" s="132" t="s">
        <v>4323</v>
      </c>
      <c r="E23" s="134" t="s">
        <v>4297</v>
      </c>
      <c r="F23" s="117"/>
      <c r="G23" s="117"/>
      <c r="H23" s="117"/>
      <c r="I23" s="117"/>
      <c r="J23" s="117"/>
      <c r="K23" s="117"/>
      <c r="L23" s="117"/>
      <c r="M23" s="117"/>
    </row>
    <row r="24" spans="1:13" ht="21" customHeight="1">
      <c r="A24" s="98">
        <v>0.8</v>
      </c>
      <c r="B24" s="135" t="s">
        <v>4297</v>
      </c>
      <c r="C24" s="135" t="s">
        <v>4297</v>
      </c>
      <c r="D24" s="132" t="s">
        <v>4324</v>
      </c>
      <c r="E24" s="134" t="s">
        <v>4297</v>
      </c>
      <c r="F24" s="117"/>
      <c r="G24" s="117"/>
      <c r="H24" s="117"/>
      <c r="I24" s="117"/>
      <c r="J24" s="117"/>
      <c r="K24" s="117"/>
      <c r="L24" s="117"/>
      <c r="M24" s="117"/>
    </row>
    <row r="25" spans="1:13" ht="21" customHeight="1">
      <c r="A25" s="99">
        <v>0.9</v>
      </c>
      <c r="B25" s="136" t="s">
        <v>4297</v>
      </c>
      <c r="C25" s="136" t="s">
        <v>4297</v>
      </c>
      <c r="D25" s="137" t="s">
        <v>4325</v>
      </c>
      <c r="E25" s="138" t="s">
        <v>4297</v>
      </c>
      <c r="F25" s="117"/>
      <c r="G25" s="117"/>
      <c r="H25" s="117"/>
      <c r="I25" s="117"/>
      <c r="J25" s="117"/>
      <c r="K25" s="117"/>
      <c r="L25" s="117"/>
      <c r="M25" s="117"/>
    </row>
    <row r="26" spans="1:13" ht="14">
      <c r="A26" s="117"/>
      <c r="B26" s="118"/>
      <c r="C26" s="118"/>
      <c r="D26" s="118"/>
      <c r="E26" s="118"/>
      <c r="F26" s="117"/>
      <c r="G26" s="117"/>
      <c r="H26" s="117"/>
      <c r="I26" s="117"/>
      <c r="J26" s="117"/>
      <c r="K26" s="117"/>
      <c r="L26" s="117"/>
      <c r="M26" s="117"/>
    </row>
    <row r="27" spans="1:13" ht="14">
      <c r="A27" s="117"/>
      <c r="B27" s="118"/>
      <c r="C27" s="118"/>
      <c r="D27" s="118"/>
      <c r="E27" s="118"/>
      <c r="F27" s="117"/>
      <c r="G27" s="117"/>
      <c r="H27" s="117"/>
      <c r="I27" s="117"/>
      <c r="J27" s="117"/>
      <c r="K27" s="117"/>
      <c r="L27" s="117"/>
      <c r="M27" s="117"/>
    </row>
    <row r="28" spans="1:13" ht="14">
      <c r="A28" s="117"/>
      <c r="B28" s="118"/>
      <c r="C28" s="118"/>
      <c r="D28" s="118"/>
      <c r="E28" s="118"/>
      <c r="F28" s="117"/>
      <c r="G28" s="117"/>
      <c r="H28" s="117"/>
      <c r="I28" s="117"/>
      <c r="J28" s="117"/>
      <c r="K28" s="117"/>
      <c r="L28" s="117"/>
      <c r="M28" s="117"/>
    </row>
    <row r="29" spans="1:13" ht="14">
      <c r="A29" s="117"/>
      <c r="B29" s="118"/>
      <c r="C29" s="118"/>
      <c r="D29" s="118"/>
      <c r="E29" s="118"/>
      <c r="F29" s="117"/>
      <c r="G29" s="117"/>
      <c r="H29" s="117"/>
      <c r="I29" s="117"/>
      <c r="J29" s="117"/>
      <c r="K29" s="117"/>
      <c r="L29" s="117"/>
      <c r="M29" s="117"/>
    </row>
    <row r="30" spans="1:13" ht="14">
      <c r="A30" s="117"/>
      <c r="B30" s="118"/>
      <c r="C30" s="118"/>
      <c r="D30" s="118"/>
      <c r="E30" s="118"/>
      <c r="F30" s="117"/>
      <c r="G30" s="117"/>
      <c r="H30" s="117"/>
      <c r="I30" s="117"/>
      <c r="J30" s="117"/>
      <c r="K30" s="117"/>
      <c r="L30" s="117"/>
      <c r="M30" s="117"/>
    </row>
    <row r="31" spans="1:13" ht="14">
      <c r="A31" s="117"/>
      <c r="B31" s="118"/>
      <c r="C31" s="118"/>
      <c r="D31" s="118"/>
      <c r="E31" s="118"/>
      <c r="F31" s="117"/>
      <c r="G31" s="117"/>
      <c r="H31" s="117"/>
      <c r="I31" s="117"/>
      <c r="J31" s="117"/>
      <c r="K31" s="117"/>
      <c r="L31" s="117"/>
      <c r="M31" s="117"/>
    </row>
    <row r="32" spans="1:13" ht="14">
      <c r="A32" s="117"/>
      <c r="B32" s="118"/>
      <c r="C32" s="118"/>
      <c r="D32" s="118"/>
      <c r="E32" s="118"/>
      <c r="F32" s="117"/>
      <c r="G32" s="117"/>
      <c r="H32" s="117"/>
      <c r="I32" s="117"/>
      <c r="J32" s="117"/>
      <c r="K32" s="117"/>
      <c r="L32" s="117"/>
      <c r="M32" s="117"/>
    </row>
    <row r="33" spans="1:13" ht="14">
      <c r="A33" s="117"/>
      <c r="B33" s="118"/>
      <c r="C33" s="118"/>
      <c r="D33" s="118"/>
      <c r="E33" s="118"/>
      <c r="F33" s="117"/>
      <c r="G33" s="117"/>
      <c r="H33" s="117"/>
      <c r="I33" s="117"/>
      <c r="J33" s="117"/>
      <c r="K33" s="117"/>
      <c r="L33" s="117"/>
      <c r="M33" s="117"/>
    </row>
    <row r="34" spans="1:13" ht="14">
      <c r="A34" s="117"/>
      <c r="B34" s="118"/>
      <c r="C34" s="118"/>
      <c r="D34" s="118"/>
      <c r="E34" s="118"/>
      <c r="F34" s="117"/>
      <c r="G34" s="117"/>
      <c r="H34" s="117"/>
      <c r="I34" s="117"/>
      <c r="J34" s="117"/>
      <c r="K34" s="117"/>
      <c r="L34" s="117"/>
      <c r="M34" s="117"/>
    </row>
    <row r="35" spans="1:13" ht="14">
      <c r="A35" s="117"/>
      <c r="B35" s="118"/>
      <c r="C35" s="118"/>
      <c r="D35" s="118"/>
      <c r="E35" s="118"/>
      <c r="F35" s="117"/>
      <c r="G35" s="117"/>
      <c r="H35" s="117"/>
      <c r="I35" s="117"/>
      <c r="J35" s="117"/>
      <c r="K35" s="117"/>
      <c r="L35" s="117"/>
      <c r="M35" s="117"/>
    </row>
    <row r="36" spans="1:13" ht="14">
      <c r="A36" s="117"/>
      <c r="B36" s="118"/>
      <c r="C36" s="118"/>
      <c r="D36" s="118"/>
      <c r="E36" s="118"/>
      <c r="F36" s="117"/>
      <c r="G36" s="117"/>
      <c r="H36" s="117"/>
      <c r="I36" s="117"/>
      <c r="J36" s="117"/>
      <c r="K36" s="117"/>
      <c r="L36" s="117"/>
      <c r="M36" s="117"/>
    </row>
    <row r="37" spans="1:13" ht="14">
      <c r="A37" s="117"/>
      <c r="B37" s="118"/>
      <c r="C37" s="118"/>
      <c r="D37" s="118"/>
      <c r="E37" s="118"/>
      <c r="F37" s="117"/>
      <c r="G37" s="117"/>
      <c r="H37" s="117"/>
      <c r="I37" s="117"/>
      <c r="J37" s="117"/>
      <c r="K37" s="117"/>
      <c r="L37" s="117"/>
      <c r="M37" s="117"/>
    </row>
    <row r="38" spans="1:13" ht="14">
      <c r="A38" s="117"/>
      <c r="B38" s="118"/>
      <c r="C38" s="118"/>
      <c r="D38" s="118"/>
      <c r="E38" s="118"/>
      <c r="F38" s="117"/>
      <c r="G38" s="117"/>
      <c r="H38" s="117"/>
      <c r="I38" s="117"/>
      <c r="J38" s="117"/>
      <c r="K38" s="117"/>
      <c r="L38" s="117"/>
      <c r="M38" s="117"/>
    </row>
    <row r="39" spans="1:13" ht="14">
      <c r="A39" s="117"/>
      <c r="B39" s="118"/>
      <c r="C39" s="118"/>
      <c r="D39" s="118"/>
      <c r="E39" s="118"/>
      <c r="F39" s="117"/>
      <c r="G39" s="117"/>
      <c r="H39" s="117"/>
      <c r="I39" s="117"/>
      <c r="J39" s="117"/>
      <c r="K39" s="117"/>
      <c r="L39" s="117"/>
      <c r="M39" s="117"/>
    </row>
    <row r="40" spans="1:13" ht="14">
      <c r="A40" s="117"/>
      <c r="B40" s="118"/>
      <c r="C40" s="118"/>
      <c r="D40" s="118"/>
      <c r="E40" s="118"/>
      <c r="F40" s="117"/>
      <c r="G40" s="117"/>
      <c r="H40" s="117"/>
      <c r="I40" s="117"/>
      <c r="J40" s="117"/>
      <c r="K40" s="117"/>
      <c r="L40" s="117"/>
      <c r="M40" s="117"/>
    </row>
    <row r="41" spans="1:13" ht="14">
      <c r="A41" s="117"/>
      <c r="B41" s="118"/>
      <c r="C41" s="118"/>
      <c r="D41" s="118"/>
      <c r="E41" s="118"/>
      <c r="F41" s="117"/>
      <c r="G41" s="117"/>
      <c r="H41" s="117"/>
      <c r="I41" s="117"/>
      <c r="J41" s="117"/>
      <c r="K41" s="117"/>
      <c r="L41" s="117"/>
      <c r="M41" s="117"/>
    </row>
    <row r="42" spans="1:13" ht="14">
      <c r="A42" s="117"/>
      <c r="B42" s="118"/>
      <c r="C42" s="118"/>
      <c r="D42" s="118"/>
      <c r="E42" s="118"/>
      <c r="F42" s="117"/>
      <c r="G42" s="117"/>
      <c r="H42" s="117"/>
      <c r="I42" s="117"/>
      <c r="J42" s="117"/>
      <c r="K42" s="117"/>
      <c r="L42" s="117"/>
      <c r="M42" s="117"/>
    </row>
    <row r="43" spans="1:13" ht="14">
      <c r="A43" s="117"/>
      <c r="B43" s="118"/>
      <c r="C43" s="118"/>
      <c r="D43" s="118"/>
      <c r="E43" s="118"/>
      <c r="F43" s="117"/>
      <c r="G43" s="117"/>
      <c r="H43" s="117"/>
      <c r="I43" s="117"/>
      <c r="J43" s="117"/>
      <c r="K43" s="117"/>
      <c r="L43" s="117"/>
      <c r="M43" s="117"/>
    </row>
    <row r="44" spans="1:13" ht="14">
      <c r="A44" s="117"/>
      <c r="B44" s="118"/>
      <c r="C44" s="118"/>
      <c r="D44" s="118"/>
      <c r="E44" s="118"/>
      <c r="F44" s="117"/>
      <c r="G44" s="117"/>
      <c r="H44" s="117"/>
      <c r="I44" s="117"/>
      <c r="J44" s="117"/>
      <c r="K44" s="117"/>
      <c r="L44" s="117"/>
      <c r="M44" s="117"/>
    </row>
    <row r="45" spans="1:13" ht="14">
      <c r="A45" s="117"/>
      <c r="B45" s="118"/>
      <c r="C45" s="118"/>
      <c r="D45" s="118"/>
      <c r="E45" s="118"/>
      <c r="F45" s="117"/>
      <c r="G45" s="117"/>
      <c r="H45" s="117"/>
      <c r="I45" s="117"/>
      <c r="J45" s="117"/>
      <c r="K45" s="117"/>
      <c r="L45" s="117"/>
      <c r="M45" s="117"/>
    </row>
    <row r="46" spans="1:13" ht="14">
      <c r="A46" s="117"/>
      <c r="B46" s="118"/>
      <c r="C46" s="118"/>
      <c r="D46" s="118"/>
      <c r="E46" s="118"/>
      <c r="F46" s="117"/>
      <c r="G46" s="117"/>
      <c r="H46" s="117"/>
      <c r="I46" s="117"/>
      <c r="J46" s="117"/>
      <c r="K46" s="117"/>
      <c r="L46" s="117"/>
      <c r="M46" s="117"/>
    </row>
    <row r="47" spans="1:13" ht="14">
      <c r="A47" s="117"/>
      <c r="B47" s="118"/>
      <c r="C47" s="118"/>
      <c r="D47" s="118"/>
      <c r="E47" s="118"/>
      <c r="F47" s="117"/>
      <c r="G47" s="117"/>
      <c r="H47" s="117"/>
      <c r="I47" s="117"/>
      <c r="J47" s="117"/>
      <c r="K47" s="117"/>
      <c r="L47" s="117"/>
      <c r="M47" s="117"/>
    </row>
    <row r="48" spans="1:13" ht="14">
      <c r="A48" s="117"/>
      <c r="B48" s="118"/>
      <c r="C48" s="118"/>
      <c r="D48" s="118"/>
      <c r="E48" s="118"/>
      <c r="F48" s="117"/>
      <c r="G48" s="117"/>
      <c r="H48" s="117"/>
      <c r="I48" s="117"/>
      <c r="J48" s="117"/>
      <c r="K48" s="117"/>
      <c r="L48" s="117"/>
      <c r="M48" s="117"/>
    </row>
    <row r="49" spans="1:13" ht="14">
      <c r="A49" s="117"/>
      <c r="B49" s="118"/>
      <c r="C49" s="118"/>
      <c r="D49" s="118"/>
      <c r="E49" s="118"/>
      <c r="F49" s="117"/>
      <c r="G49" s="117"/>
      <c r="H49" s="117"/>
      <c r="I49" s="117"/>
      <c r="J49" s="117"/>
      <c r="K49" s="117"/>
      <c r="L49" s="117"/>
      <c r="M49" s="117"/>
    </row>
    <row r="50" spans="1:13" ht="14">
      <c r="A50" s="117"/>
      <c r="B50" s="118"/>
      <c r="C50" s="118"/>
      <c r="D50" s="118"/>
      <c r="E50" s="118"/>
      <c r="F50" s="117"/>
      <c r="G50" s="117"/>
      <c r="H50" s="117"/>
      <c r="I50" s="117"/>
      <c r="J50" s="117"/>
      <c r="K50" s="117"/>
      <c r="L50" s="117"/>
      <c r="M50" s="117"/>
    </row>
    <row r="51" spans="1:13" ht="14">
      <c r="A51" s="117"/>
      <c r="B51" s="118"/>
      <c r="C51" s="118"/>
      <c r="D51" s="118"/>
      <c r="E51" s="118"/>
      <c r="F51" s="117"/>
      <c r="G51" s="117"/>
      <c r="H51" s="117"/>
      <c r="I51" s="117"/>
      <c r="J51" s="117"/>
      <c r="K51" s="117"/>
      <c r="L51" s="117"/>
      <c r="M51" s="117"/>
    </row>
    <row r="52" spans="1:13" ht="14">
      <c r="A52" s="117"/>
      <c r="B52" s="118"/>
      <c r="C52" s="118"/>
      <c r="D52" s="118"/>
      <c r="E52" s="118"/>
      <c r="F52" s="117"/>
      <c r="G52" s="117"/>
      <c r="H52" s="117"/>
      <c r="I52" s="117"/>
      <c r="J52" s="117"/>
      <c r="K52" s="117"/>
      <c r="L52" s="117"/>
      <c r="M52" s="117"/>
    </row>
    <row r="53" spans="1:13" ht="14">
      <c r="A53" s="117"/>
      <c r="B53" s="118"/>
      <c r="C53" s="118"/>
      <c r="D53" s="118"/>
      <c r="E53" s="118"/>
      <c r="F53" s="117"/>
      <c r="G53" s="117"/>
      <c r="H53" s="117"/>
      <c r="I53" s="117"/>
      <c r="J53" s="117"/>
      <c r="K53" s="117"/>
      <c r="L53" s="117"/>
      <c r="M53" s="117"/>
    </row>
    <row r="54" spans="1:13" ht="14">
      <c r="A54" s="117"/>
      <c r="B54" s="118"/>
      <c r="C54" s="118"/>
      <c r="D54" s="118"/>
      <c r="E54" s="118"/>
      <c r="F54" s="117"/>
      <c r="G54" s="117"/>
      <c r="H54" s="117"/>
      <c r="I54" s="117"/>
      <c r="J54" s="117"/>
      <c r="K54" s="117"/>
      <c r="L54" s="117"/>
      <c r="M54" s="117"/>
    </row>
    <row r="55" spans="1:13" ht="14">
      <c r="A55" s="117"/>
      <c r="B55" s="118"/>
      <c r="C55" s="118"/>
      <c r="D55" s="118"/>
      <c r="E55" s="118"/>
      <c r="F55" s="117"/>
      <c r="G55" s="117"/>
      <c r="H55" s="117"/>
      <c r="I55" s="117"/>
      <c r="J55" s="117"/>
      <c r="K55" s="117"/>
      <c r="L55" s="117"/>
      <c r="M55" s="117"/>
    </row>
    <row r="56" spans="1:13" ht="14">
      <c r="A56" s="117"/>
      <c r="B56" s="118"/>
      <c r="C56" s="118"/>
      <c r="D56" s="118"/>
      <c r="E56" s="118"/>
      <c r="F56" s="117"/>
      <c r="G56" s="117"/>
      <c r="H56" s="117"/>
      <c r="I56" s="117"/>
      <c r="J56" s="117"/>
      <c r="K56" s="117"/>
      <c r="L56" s="117"/>
      <c r="M56" s="117"/>
    </row>
    <row r="57" spans="1:13" ht="14">
      <c r="A57" s="117"/>
      <c r="B57" s="118"/>
      <c r="C57" s="118"/>
      <c r="D57" s="118"/>
      <c r="E57" s="118"/>
      <c r="F57" s="117"/>
      <c r="G57" s="117"/>
      <c r="H57" s="117"/>
      <c r="I57" s="117"/>
      <c r="J57" s="117"/>
      <c r="K57" s="117"/>
      <c r="L57" s="117"/>
      <c r="M57" s="117"/>
    </row>
    <row r="58" spans="1:13" ht="14">
      <c r="A58" s="117"/>
      <c r="B58" s="118"/>
      <c r="C58" s="118"/>
      <c r="D58" s="118"/>
      <c r="E58" s="118"/>
      <c r="F58" s="117"/>
      <c r="G58" s="117"/>
      <c r="H58" s="117"/>
      <c r="I58" s="117"/>
      <c r="J58" s="117"/>
      <c r="K58" s="117"/>
      <c r="L58" s="117"/>
      <c r="M58" s="117"/>
    </row>
    <row r="59" spans="1:13" ht="14">
      <c r="A59" s="117"/>
      <c r="B59" s="118"/>
      <c r="C59" s="118"/>
      <c r="D59" s="118"/>
      <c r="E59" s="118"/>
      <c r="F59" s="117"/>
      <c r="G59" s="117"/>
      <c r="H59" s="117"/>
      <c r="I59" s="117"/>
      <c r="J59" s="117"/>
      <c r="K59" s="117"/>
      <c r="L59" s="117"/>
      <c r="M59" s="117"/>
    </row>
    <row r="60" spans="1:13" ht="14">
      <c r="A60" s="117"/>
      <c r="B60" s="118"/>
      <c r="C60" s="118"/>
      <c r="D60" s="118"/>
      <c r="E60" s="118"/>
      <c r="F60" s="117"/>
      <c r="G60" s="117"/>
      <c r="H60" s="117"/>
      <c r="I60" s="117"/>
      <c r="J60" s="117"/>
      <c r="K60" s="117"/>
      <c r="L60" s="117"/>
      <c r="M60" s="117"/>
    </row>
    <row r="61" spans="1:13" ht="14">
      <c r="A61" s="117"/>
      <c r="B61" s="118"/>
      <c r="C61" s="118"/>
      <c r="D61" s="118"/>
      <c r="E61" s="118"/>
      <c r="F61" s="117"/>
      <c r="G61" s="117"/>
      <c r="H61" s="117"/>
      <c r="I61" s="117"/>
      <c r="J61" s="117"/>
      <c r="K61" s="117"/>
      <c r="L61" s="117"/>
      <c r="M61" s="117"/>
    </row>
    <row r="62" spans="1:13" ht="14">
      <c r="A62" s="117"/>
      <c r="B62" s="118"/>
      <c r="C62" s="118"/>
      <c r="D62" s="118"/>
      <c r="E62" s="118"/>
      <c r="F62" s="117"/>
      <c r="G62" s="117"/>
      <c r="H62" s="117"/>
      <c r="I62" s="117"/>
      <c r="J62" s="117"/>
      <c r="K62" s="117"/>
      <c r="L62" s="117"/>
      <c r="M62" s="117"/>
    </row>
    <row r="63" spans="1:13" ht="14">
      <c r="A63" s="117"/>
      <c r="B63" s="118"/>
      <c r="C63" s="118"/>
      <c r="D63" s="118"/>
      <c r="E63" s="118"/>
      <c r="F63" s="117"/>
      <c r="G63" s="117"/>
      <c r="H63" s="117"/>
      <c r="I63" s="117"/>
      <c r="J63" s="117"/>
      <c r="K63" s="117"/>
      <c r="L63" s="117"/>
      <c r="M63" s="117"/>
    </row>
    <row r="64" spans="1:13" ht="14">
      <c r="A64" s="117"/>
      <c r="B64" s="118"/>
      <c r="C64" s="118"/>
      <c r="D64" s="118"/>
      <c r="E64" s="118"/>
      <c r="F64" s="117"/>
      <c r="G64" s="117"/>
      <c r="H64" s="117"/>
      <c r="I64" s="117"/>
      <c r="J64" s="117"/>
      <c r="K64" s="117"/>
      <c r="L64" s="117"/>
      <c r="M64" s="117"/>
    </row>
  </sheetData>
  <mergeCells count="5">
    <mergeCell ref="A15:E15"/>
    <mergeCell ref="A13:C13"/>
    <mergeCell ref="A9:C9"/>
    <mergeCell ref="A10:C10"/>
    <mergeCell ref="A11:C11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A742EF93FC3FE4E97A66F701729BFD1" ma:contentTypeVersion="11" ma:contentTypeDescription="Create a new document." ma:contentTypeScope="" ma:versionID="fb445f63ade95969e9d40784f288f78a">
  <xsd:schema xmlns:xsd="http://www.w3.org/2001/XMLSchema" xmlns:xs="http://www.w3.org/2001/XMLSchema" xmlns:p="http://schemas.microsoft.com/office/2006/metadata/properties" xmlns:ns2="f03769d5-3ce3-4782-8b45-9f8e3ca45b5b" xmlns:ns3="db25e15d-7a08-438d-8b25-18b14f6ade00" targetNamespace="http://schemas.microsoft.com/office/2006/metadata/properties" ma:root="true" ma:fieldsID="b5d5b2ac5373fad4bd0b047d15fbbcae" ns2:_="" ns3:_="">
    <xsd:import namespace="f03769d5-3ce3-4782-8b45-9f8e3ca45b5b"/>
    <xsd:import namespace="db25e15d-7a08-438d-8b25-18b14f6ade0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3769d5-3ce3-4782-8b45-9f8e3ca45b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f4abec6f-6946-4c3d-bf6e-4637b34b63d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25e15d-7a08-438d-8b25-18b14f6ade00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54a086b7-d8f5-420e-9633-d5d3c3052607}" ma:internalName="TaxCatchAll" ma:showField="CatchAllData" ma:web="db25e15d-7a08-438d-8b25-18b14f6ade0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b25e15d-7a08-438d-8b25-18b14f6ade00" xsi:nil="true"/>
    <lcf76f155ced4ddcb4097134ff3c332f xmlns="f03769d5-3ce3-4782-8b45-9f8e3ca45b5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C4868B6-5F1A-4C14-8D5A-21EE6CCC96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6F2F54-4C3F-463E-B10D-CE0C337542B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3769d5-3ce3-4782-8b45-9f8e3ca45b5b"/>
    <ds:schemaRef ds:uri="db25e15d-7a08-438d-8b25-18b14f6ade0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1EF7034-5F52-429F-9258-DAEB5DDE1FB0}">
  <ds:schemaRefs>
    <ds:schemaRef ds:uri="http://schemas.microsoft.com/office/2006/metadata/properties"/>
    <ds:schemaRef ds:uri="http://schemas.microsoft.com/office/infopath/2007/PartnerControls"/>
    <ds:schemaRef ds:uri="db25e15d-7a08-438d-8b25-18b14f6ade00"/>
    <ds:schemaRef ds:uri="f03769d5-3ce3-4782-8b45-9f8e3ca45b5b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BP PL version control</vt:lpstr>
      <vt:lpstr>Guidance Notes</vt:lpstr>
      <vt:lpstr>Instructions</vt:lpstr>
      <vt:lpstr>Contract NPCs - Master Data</vt:lpstr>
      <vt:lpstr>NPC Allocation INput</vt:lpstr>
      <vt:lpstr>NPC Allocation OUTput</vt:lpstr>
      <vt:lpstr>PROC517 Delist NPCs</vt:lpstr>
      <vt:lpstr>Product Matrix by Lot</vt:lpstr>
      <vt:lpstr>Subcategories</vt:lpstr>
    </vt:vector>
  </TitlesOfParts>
  <Manager/>
  <Company>NHS Logistics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cwatson</dc:creator>
  <cp:keywords/>
  <dc:description/>
  <cp:lastModifiedBy>Sorcha Cahill</cp:lastModifiedBy>
  <cp:revision/>
  <dcterms:created xsi:type="dcterms:W3CDTF">2008-08-15T14:20:20Z</dcterms:created>
  <dcterms:modified xsi:type="dcterms:W3CDTF">2026-09-07T10:31:50Z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0x0101009A742EF93FC3FE4E97A66F701729BFD1</vt:lpwstr>
  </property>
  <property fmtid="{D5CDD505-2E9C-101B-9397-08002B2CF9AE}" pid="3" name="MSIP_Label_524ee6b9-cea1-41c0-ade2-6db96d3172ce_Enabled">
    <vt:lpwstr>true</vt:lpwstr>
  </property>
  <property fmtid="{D5CDD505-2E9C-101B-9397-08002B2CF9AE}" pid="4" name="MSIP_Label_524ee6b9-cea1-41c0-ade2-6db96d3172ce_SetDate">
    <vt:lpwstr>2026-07-09T13:58:17Z</vt:lpwstr>
  </property>
  <property fmtid="{D5CDD505-2E9C-101B-9397-08002B2CF9AE}" pid="5" name="MSIP_Label_524ee6b9-cea1-41c0-ade2-6db96d3172ce_Method">
    <vt:lpwstr>Privileged</vt:lpwstr>
  </property>
  <property fmtid="{D5CDD505-2E9C-101B-9397-08002B2CF9AE}" pid="6" name="MSIP_Label_524ee6b9-cea1-41c0-ade2-6db96d3172ce_Name">
    <vt:lpwstr>Official</vt:lpwstr>
  </property>
  <property fmtid="{D5CDD505-2E9C-101B-9397-08002B2CF9AE}" pid="7" name="MSIP_Label_524ee6b9-cea1-41c0-ade2-6db96d3172ce_SiteId">
    <vt:lpwstr>8272b399-8be9-45a6-9a2c-4930e8c6bd68</vt:lpwstr>
  </property>
  <property fmtid="{D5CDD505-2E9C-101B-9397-08002B2CF9AE}" pid="8" name="MSIP_Label_524ee6b9-cea1-41c0-ade2-6db96d3172ce_ActionId">
    <vt:lpwstr>0f6b649c-3f61-41df-925a-3c0ce6b5d8ba</vt:lpwstr>
  </property>
  <property fmtid="{D5CDD505-2E9C-101B-9397-08002B2CF9AE}" pid="9" name="MSIP_Label_524ee6b9-cea1-41c0-ade2-6db96d3172ce_ContentBits">
    <vt:lpwstr>1</vt:lpwstr>
  </property>
  <property fmtid="{D5CDD505-2E9C-101B-9397-08002B2CF9AE}" pid="10" name="MSIP_Label_524ee6b9-cea1-41c0-ade2-6db96d3172ce_Tag">
    <vt:lpwstr>10, 0, 1, 1</vt:lpwstr>
  </property>
  <property fmtid="{D5CDD505-2E9C-101B-9397-08002B2CF9AE}" pid="11" name="MediaServiceImageTags">
    <vt:lpwstr/>
  </property>
</Properties>
</file>